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附件" sheetId="1" r:id="rId1"/>
  </sheets>
  <definedNames>
    <definedName name="_xlnm._FilterDatabase" localSheetId="0" hidden="1">附件!$A$4:$M$269</definedName>
    <definedName name="_xlnm.Print_Titles" localSheetId="0">附件!$1:$4</definedName>
  </definedNames>
  <calcPr calcId="144525"/>
</workbook>
</file>

<file path=xl/sharedStrings.xml><?xml version="1.0" encoding="utf-8"?>
<sst xmlns="http://schemas.openxmlformats.org/spreadsheetml/2006/main" count="1340" uniqueCount="622">
  <si>
    <t>附件</t>
  </si>
  <si>
    <t>威远县2023年上半年面向社会公开考试招聘教师总成绩及排名一览表</t>
  </si>
  <si>
    <t>序号</t>
  </si>
  <si>
    <t>姓名</t>
  </si>
  <si>
    <t>性别</t>
  </si>
  <si>
    <t>报考岗位</t>
  </si>
  <si>
    <t>岗位编码</t>
  </si>
  <si>
    <t>准考证号</t>
  </si>
  <si>
    <t>笔试总成绩（含政策性加分）</t>
  </si>
  <si>
    <t>笔试折合成绩</t>
  </si>
  <si>
    <t>面试
成绩</t>
  </si>
  <si>
    <t>面试折
合成绩</t>
  </si>
  <si>
    <t>总成绩</t>
  </si>
  <si>
    <t>总成绩
排名</t>
  </si>
  <si>
    <t>备注</t>
  </si>
  <si>
    <t>余佳</t>
  </si>
  <si>
    <t>女</t>
  </si>
  <si>
    <t>高中语文教师</t>
  </si>
  <si>
    <t>8050101</t>
  </si>
  <si>
    <t>2340809042804</t>
  </si>
  <si>
    <t>曾祥秋</t>
  </si>
  <si>
    <t>2340809052012</t>
  </si>
  <si>
    <t>刘千禧</t>
  </si>
  <si>
    <t>2340809012007</t>
  </si>
  <si>
    <t>贾秋月</t>
  </si>
  <si>
    <t>2340809024013</t>
  </si>
  <si>
    <t>曹雪辉</t>
  </si>
  <si>
    <t>2340809042826</t>
  </si>
  <si>
    <t>王小莉</t>
  </si>
  <si>
    <t>2340809041920</t>
  </si>
  <si>
    <t>鞠小宇</t>
  </si>
  <si>
    <t>2340809053203</t>
  </si>
  <si>
    <t>廖秀伶</t>
  </si>
  <si>
    <t>2340809044824</t>
  </si>
  <si>
    <t>贺妍</t>
  </si>
  <si>
    <t>2340809044308</t>
  </si>
  <si>
    <t>陈静</t>
  </si>
  <si>
    <t>2340809030405</t>
  </si>
  <si>
    <t>叶雪蕊</t>
  </si>
  <si>
    <t>2340809043611</t>
  </si>
  <si>
    <t>王芳</t>
  </si>
  <si>
    <t>高中数学教师</t>
  </si>
  <si>
    <t>8050201</t>
  </si>
  <si>
    <t>2340809052828</t>
  </si>
  <si>
    <t>黄娟</t>
  </si>
  <si>
    <t>2340809023818</t>
  </si>
  <si>
    <t>黄慧</t>
  </si>
  <si>
    <t>2340809051513</t>
  </si>
  <si>
    <t>李薇羽</t>
  </si>
  <si>
    <t>2340809011417</t>
  </si>
  <si>
    <t>黄江鸿</t>
  </si>
  <si>
    <t>男</t>
  </si>
  <si>
    <t>2340809011119</t>
  </si>
  <si>
    <t>许艺小</t>
  </si>
  <si>
    <t>2340809021216</t>
  </si>
  <si>
    <t>杨湘川</t>
  </si>
  <si>
    <t>2340809053516</t>
  </si>
  <si>
    <t>睢竣淋</t>
  </si>
  <si>
    <t>2340809042830</t>
  </si>
  <si>
    <t>黄芯</t>
  </si>
  <si>
    <t>2340809022829</t>
  </si>
  <si>
    <t>向云帆</t>
  </si>
  <si>
    <t>2340809032323</t>
  </si>
  <si>
    <t>刘磊</t>
  </si>
  <si>
    <t>2340809045408</t>
  </si>
  <si>
    <t>黎咏仪</t>
  </si>
  <si>
    <t>高中英语教师</t>
  </si>
  <si>
    <t>8050301</t>
  </si>
  <si>
    <t>2340809052327</t>
  </si>
  <si>
    <t>李胭红</t>
  </si>
  <si>
    <t>2340809011416</t>
  </si>
  <si>
    <t>许杨</t>
  </si>
  <si>
    <t>2340809021811</t>
  </si>
  <si>
    <t>官俊岚</t>
  </si>
  <si>
    <t>2340809022213</t>
  </si>
  <si>
    <t>李燕梅</t>
  </si>
  <si>
    <t>2340809012210</t>
  </si>
  <si>
    <t>江琦</t>
  </si>
  <si>
    <t>2340809052206</t>
  </si>
  <si>
    <t>陈雪珊</t>
  </si>
  <si>
    <t>2340809030319</t>
  </si>
  <si>
    <t>颜倩</t>
  </si>
  <si>
    <t>2340809020924</t>
  </si>
  <si>
    <t>罗颖婷</t>
  </si>
  <si>
    <t>2340809050326</t>
  </si>
  <si>
    <t>凌静</t>
  </si>
  <si>
    <t>2340809024024</t>
  </si>
  <si>
    <t>胡瑶</t>
  </si>
  <si>
    <t>高中政治教师</t>
  </si>
  <si>
    <t>8050401</t>
  </si>
  <si>
    <t>2340809031315</t>
  </si>
  <si>
    <t>李丽君</t>
  </si>
  <si>
    <t>2340809010526</t>
  </si>
  <si>
    <t>李小青</t>
  </si>
  <si>
    <t>2340809023929</t>
  </si>
  <si>
    <t>曹明琴</t>
  </si>
  <si>
    <t>2340809013724</t>
  </si>
  <si>
    <t>胡少锋</t>
  </si>
  <si>
    <t>2340809052028</t>
  </si>
  <si>
    <t>梁爽</t>
  </si>
  <si>
    <t>2340809050727</t>
  </si>
  <si>
    <t>邱洪</t>
  </si>
  <si>
    <t>高中历史教师</t>
  </si>
  <si>
    <t>8050501</t>
  </si>
  <si>
    <t>2340809010815</t>
  </si>
  <si>
    <t>何雨芯</t>
  </si>
  <si>
    <t>2340809050713</t>
  </si>
  <si>
    <t>倪鑫</t>
  </si>
  <si>
    <t>高中地理教师</t>
  </si>
  <si>
    <t>8050601</t>
  </si>
  <si>
    <t>2340809051808</t>
  </si>
  <si>
    <t>徐梦娜</t>
  </si>
  <si>
    <t>2340809052117</t>
  </si>
  <si>
    <t>周启项</t>
  </si>
  <si>
    <t>2340809054014</t>
  </si>
  <si>
    <t>刘璐</t>
  </si>
  <si>
    <t>2340809023709</t>
  </si>
  <si>
    <t>叶雨薇</t>
  </si>
  <si>
    <t>2340809020708</t>
  </si>
  <si>
    <t>温春雨</t>
  </si>
  <si>
    <t>2340809011817</t>
  </si>
  <si>
    <t>邓芙蓉</t>
  </si>
  <si>
    <t>2340809044604</t>
  </si>
  <si>
    <t>周林洁</t>
  </si>
  <si>
    <t>2340809051519</t>
  </si>
  <si>
    <t>孙文攀</t>
  </si>
  <si>
    <t>2340809033001</t>
  </si>
  <si>
    <t>肖亮军</t>
  </si>
  <si>
    <t>高中体育教师</t>
  </si>
  <si>
    <t>8050701</t>
  </si>
  <si>
    <t>2340809032324</t>
  </si>
  <si>
    <t>李剑源</t>
  </si>
  <si>
    <t>2340809011701</t>
  </si>
  <si>
    <t>沈洋</t>
  </si>
  <si>
    <t>2340809032310</t>
  </si>
  <si>
    <t>张贤洪</t>
  </si>
  <si>
    <t>2340809052323</t>
  </si>
  <si>
    <t>黄顺霞</t>
  </si>
  <si>
    <t>2340809053623</t>
  </si>
  <si>
    <t>刘金和</t>
  </si>
  <si>
    <t>2340809010217</t>
  </si>
  <si>
    <t>白秋梅</t>
  </si>
  <si>
    <t>高中心理健康教师</t>
  </si>
  <si>
    <t>8050801</t>
  </si>
  <si>
    <t>2340809032628</t>
  </si>
  <si>
    <t>费秋霞</t>
  </si>
  <si>
    <t>2340809041513</t>
  </si>
  <si>
    <t>詹茜</t>
  </si>
  <si>
    <t>2340809042609</t>
  </si>
  <si>
    <t>张峰铭</t>
  </si>
  <si>
    <t>2340809023615</t>
  </si>
  <si>
    <t>游鑫</t>
  </si>
  <si>
    <t>2340809042215</t>
  </si>
  <si>
    <t>韩懿</t>
  </si>
  <si>
    <t>2340809044230</t>
  </si>
  <si>
    <t>吴慧敏</t>
  </si>
  <si>
    <t>2340809030911</t>
  </si>
  <si>
    <t>李鹃娟</t>
  </si>
  <si>
    <t>2340809021520</t>
  </si>
  <si>
    <t>喻雨馨</t>
  </si>
  <si>
    <t>2340809032106</t>
  </si>
  <si>
    <t>葛修凤</t>
  </si>
  <si>
    <t>幼儿教育专业专任教师</t>
  </si>
  <si>
    <t>8050901</t>
  </si>
  <si>
    <t>2340809044206</t>
  </si>
  <si>
    <t>罗迎美</t>
  </si>
  <si>
    <t>2340809020705</t>
  </si>
  <si>
    <t>李涛</t>
  </si>
  <si>
    <t>2340809042730</t>
  </si>
  <si>
    <t>蒋连春</t>
  </si>
  <si>
    <t>2340809023007</t>
  </si>
  <si>
    <t>何佳玉</t>
  </si>
  <si>
    <t>机械专业专任教师</t>
  </si>
  <si>
    <t>8051001</t>
  </si>
  <si>
    <t>2340809050619</t>
  </si>
  <si>
    <t>阳通</t>
  </si>
  <si>
    <t>2340809012916</t>
  </si>
  <si>
    <t>陈平</t>
  </si>
  <si>
    <t>2340809045102</t>
  </si>
  <si>
    <t>廖盈盈</t>
  </si>
  <si>
    <t>会计专业专任教师</t>
  </si>
  <si>
    <t>8051101</t>
  </si>
  <si>
    <t>2340809040412</t>
  </si>
  <si>
    <t>龙霜霜</t>
  </si>
  <si>
    <t>2340809021105</t>
  </si>
  <si>
    <t>朱瑶</t>
  </si>
  <si>
    <t>2340809021426</t>
  </si>
  <si>
    <t>吴玉</t>
  </si>
  <si>
    <t>初中语文教师</t>
  </si>
  <si>
    <t>8051201</t>
  </si>
  <si>
    <t>2340809021924</t>
  </si>
  <si>
    <t>吴文倩</t>
  </si>
  <si>
    <t>2340809043105</t>
  </si>
  <si>
    <t>刘诗倩</t>
  </si>
  <si>
    <t>2340809051609</t>
  </si>
  <si>
    <t>李鸿梅</t>
  </si>
  <si>
    <t>2340809011208</t>
  </si>
  <si>
    <t>艾利丽</t>
  </si>
  <si>
    <t>2340809033002</t>
  </si>
  <si>
    <t>赵宗桠</t>
  </si>
  <si>
    <t>2340809052820</t>
  </si>
  <si>
    <t>孙得群</t>
  </si>
  <si>
    <t>2340809031027</t>
  </si>
  <si>
    <t>袁毓梅</t>
  </si>
  <si>
    <t>2340809021522</t>
  </si>
  <si>
    <t>余娅萍</t>
  </si>
  <si>
    <t>2340809030416</t>
  </si>
  <si>
    <t>徐莉珺</t>
  </si>
  <si>
    <t>2340809020205</t>
  </si>
  <si>
    <t>刘婷</t>
  </si>
  <si>
    <t>2340809053913</t>
  </si>
  <si>
    <t>刘鸽</t>
  </si>
  <si>
    <t>2340809041406</t>
  </si>
  <si>
    <t>赵伶俐</t>
  </si>
  <si>
    <t>2340809031806</t>
  </si>
  <si>
    <t>赵璐</t>
  </si>
  <si>
    <t>2340809052822</t>
  </si>
  <si>
    <t>朱啸宇</t>
  </si>
  <si>
    <t>初中数学教师</t>
  </si>
  <si>
    <t>8051301</t>
  </si>
  <si>
    <t>2340809045121</t>
  </si>
  <si>
    <t>彭利莉</t>
  </si>
  <si>
    <t>2340809052213</t>
  </si>
  <si>
    <t>冉霜</t>
  </si>
  <si>
    <t>2340809030307</t>
  </si>
  <si>
    <t>张丽萍</t>
  </si>
  <si>
    <t>2340809010511</t>
  </si>
  <si>
    <t>曹露</t>
  </si>
  <si>
    <t>2340809053407</t>
  </si>
  <si>
    <t>陈冲</t>
  </si>
  <si>
    <t>初中英语教师</t>
  </si>
  <si>
    <t>8051401</t>
  </si>
  <si>
    <t>2340809043225</t>
  </si>
  <si>
    <t>张炜</t>
  </si>
  <si>
    <t>2340809044519</t>
  </si>
  <si>
    <t>邓渊敏</t>
  </si>
  <si>
    <t>2340809042006</t>
  </si>
  <si>
    <t>罗晴晴</t>
  </si>
  <si>
    <t>2340809042408</t>
  </si>
  <si>
    <t>胡异奕</t>
  </si>
  <si>
    <t>2340809011525</t>
  </si>
  <si>
    <t>左敏</t>
  </si>
  <si>
    <t>2340809013407</t>
  </si>
  <si>
    <t>吴晓涛</t>
  </si>
  <si>
    <t>2340809044029</t>
  </si>
  <si>
    <t>陈丽苏</t>
  </si>
  <si>
    <t>2340809030725</t>
  </si>
  <si>
    <t>徐弋淇</t>
  </si>
  <si>
    <t>2340809040607</t>
  </si>
  <si>
    <t>郭钰</t>
  </si>
  <si>
    <t>2340809045328</t>
  </si>
  <si>
    <t>魏雪梅</t>
  </si>
  <si>
    <t>2340809031805</t>
  </si>
  <si>
    <t>邹睿</t>
  </si>
  <si>
    <t>初中政治教师</t>
  </si>
  <si>
    <t>8051501</t>
  </si>
  <si>
    <t>2340809012325</t>
  </si>
  <si>
    <t>兰娅</t>
  </si>
  <si>
    <t>2340809044613</t>
  </si>
  <si>
    <t>陈雨露</t>
  </si>
  <si>
    <t>2340809014008</t>
  </si>
  <si>
    <t>赵薇</t>
  </si>
  <si>
    <t>2340809051407</t>
  </si>
  <si>
    <t>张雪梅</t>
  </si>
  <si>
    <t>2340809022906</t>
  </si>
  <si>
    <t>龚远卓</t>
  </si>
  <si>
    <t>2340809053717</t>
  </si>
  <si>
    <t>陈渝</t>
  </si>
  <si>
    <t>2340809042615</t>
  </si>
  <si>
    <t>高雅琳</t>
  </si>
  <si>
    <t>2340809022424</t>
  </si>
  <si>
    <t>叶小兰</t>
  </si>
  <si>
    <t>初中历史教师</t>
  </si>
  <si>
    <t>8051601</t>
  </si>
  <si>
    <t>2340809044023</t>
  </si>
  <si>
    <t>杨闽鹭</t>
  </si>
  <si>
    <t>2340809023407</t>
  </si>
  <si>
    <t>付丽丹</t>
  </si>
  <si>
    <t>初中物理教师</t>
  </si>
  <si>
    <t>8051701</t>
  </si>
  <si>
    <t>2340809012221</t>
  </si>
  <si>
    <t>余斓</t>
  </si>
  <si>
    <t>初中化学教师</t>
  </si>
  <si>
    <t>8051801</t>
  </si>
  <si>
    <t>2340809011716</t>
  </si>
  <si>
    <t>周星</t>
  </si>
  <si>
    <t>2340809053030</t>
  </si>
  <si>
    <t>李先芬</t>
  </si>
  <si>
    <t>2340809030228</t>
  </si>
  <si>
    <t>曾露葑</t>
  </si>
  <si>
    <t>2340809051804</t>
  </si>
  <si>
    <t>张若晗</t>
  </si>
  <si>
    <t>2340809011317</t>
  </si>
  <si>
    <t>张蝶</t>
  </si>
  <si>
    <t>初中地理教师</t>
  </si>
  <si>
    <t>8051901</t>
  </si>
  <si>
    <t>2340809021008</t>
  </si>
  <si>
    <t>杨雨欣</t>
  </si>
  <si>
    <t>初中音乐教师</t>
  </si>
  <si>
    <t>8052001</t>
  </si>
  <si>
    <t>2340809052427</t>
  </si>
  <si>
    <t>吴雨薇</t>
  </si>
  <si>
    <t>2340809023206</t>
  </si>
  <si>
    <t>何通</t>
  </si>
  <si>
    <t>2340809013821</t>
  </si>
  <si>
    <t>罗思宇</t>
  </si>
  <si>
    <t>初中体育教师</t>
  </si>
  <si>
    <t>8052101</t>
  </si>
  <si>
    <t>2340809040717</t>
  </si>
  <si>
    <t>罗海兵</t>
  </si>
  <si>
    <t>2340809042128</t>
  </si>
  <si>
    <t>邹曦</t>
  </si>
  <si>
    <t>2340809020313</t>
  </si>
  <si>
    <t>郑方彧</t>
  </si>
  <si>
    <t>初中美术教师</t>
  </si>
  <si>
    <t>8052201</t>
  </si>
  <si>
    <t>2340809022828</t>
  </si>
  <si>
    <t>赵玲茂</t>
  </si>
  <si>
    <t>2340809053713</t>
  </si>
  <si>
    <t>郭莲</t>
  </si>
  <si>
    <t>2340809020903</t>
  </si>
  <si>
    <t>张欢</t>
  </si>
  <si>
    <t>初中心理健康教育教师</t>
  </si>
  <si>
    <t>8052301</t>
  </si>
  <si>
    <t>2340809051516</t>
  </si>
  <si>
    <t>黄文利</t>
  </si>
  <si>
    <t>2340809041703</t>
  </si>
  <si>
    <t>官晓敏</t>
  </si>
  <si>
    <t>2340809023315</t>
  </si>
  <si>
    <t>高红</t>
  </si>
  <si>
    <t>2340809012505</t>
  </si>
  <si>
    <t>丁娟</t>
  </si>
  <si>
    <t>2340809040210</t>
  </si>
  <si>
    <t>林娇娇</t>
  </si>
  <si>
    <t>小学语文教师一组</t>
  </si>
  <si>
    <t>8052401</t>
  </si>
  <si>
    <t>2340809021423</t>
  </si>
  <si>
    <t>郭玲</t>
  </si>
  <si>
    <t>2340809050129</t>
  </si>
  <si>
    <t>曾紫娟</t>
  </si>
  <si>
    <t>2340809011629</t>
  </si>
  <si>
    <t>朱琳</t>
  </si>
  <si>
    <t>2340809032910</t>
  </si>
  <si>
    <t>付元帅</t>
  </si>
  <si>
    <t>2340809032314</t>
  </si>
  <si>
    <t>夏艺华</t>
  </si>
  <si>
    <t>2340809045024</t>
  </si>
  <si>
    <t>王玉凤</t>
  </si>
  <si>
    <t>2340809012924</t>
  </si>
  <si>
    <t>谭婧</t>
  </si>
  <si>
    <t>2340809044401</t>
  </si>
  <si>
    <t>郑玲</t>
  </si>
  <si>
    <t>2340809011324</t>
  </si>
  <si>
    <t>曾星蕊</t>
  </si>
  <si>
    <t>2340809011117</t>
  </si>
  <si>
    <t>杨雁茜</t>
  </si>
  <si>
    <t>2340809033018</t>
  </si>
  <si>
    <t>姚梦琳</t>
  </si>
  <si>
    <t>2340809032401</t>
  </si>
  <si>
    <t>黄雪萍</t>
  </si>
  <si>
    <t>2340809022622</t>
  </si>
  <si>
    <t>付冬香</t>
  </si>
  <si>
    <t>小学语文教师二组</t>
  </si>
  <si>
    <t>8052501</t>
  </si>
  <si>
    <t>2340809012610</t>
  </si>
  <si>
    <t>林丹萍</t>
  </si>
  <si>
    <t>2340809012725</t>
  </si>
  <si>
    <t>丁悦</t>
  </si>
  <si>
    <t>2340809050304</t>
  </si>
  <si>
    <t>蔡碧</t>
  </si>
  <si>
    <t>2340809040826</t>
  </si>
  <si>
    <t>诸文佳</t>
  </si>
  <si>
    <t>2340809031325</t>
  </si>
  <si>
    <t>崔丽莎</t>
  </si>
  <si>
    <t>2340809030222</t>
  </si>
  <si>
    <t>杨一森</t>
  </si>
  <si>
    <t>2340809020716</t>
  </si>
  <si>
    <t>夏宣</t>
  </si>
  <si>
    <t>2340809011428</t>
  </si>
  <si>
    <t>詹艳婷</t>
  </si>
  <si>
    <t>2340809031203</t>
  </si>
  <si>
    <t>周琴</t>
  </si>
  <si>
    <t>2340809043017</t>
  </si>
  <si>
    <t>邓慧羚</t>
  </si>
  <si>
    <t>2340809021616</t>
  </si>
  <si>
    <t>黄楠</t>
  </si>
  <si>
    <t>2340809053418</t>
  </si>
  <si>
    <t>胡慧敏</t>
  </si>
  <si>
    <t>小学数学教师</t>
  </si>
  <si>
    <t>8052601</t>
  </si>
  <si>
    <t>2340809031425</t>
  </si>
  <si>
    <t>魏瑜</t>
  </si>
  <si>
    <t>2340809052808</t>
  </si>
  <si>
    <t>覃燕</t>
  </si>
  <si>
    <t>2340809021213</t>
  </si>
  <si>
    <t>祝福</t>
  </si>
  <si>
    <t>2340809030629</t>
  </si>
  <si>
    <t>李美霖</t>
  </si>
  <si>
    <t>2340809050718</t>
  </si>
  <si>
    <t>魏涛</t>
  </si>
  <si>
    <t>2340809043409</t>
  </si>
  <si>
    <t>董桂秀</t>
  </si>
  <si>
    <t>2340809051813</t>
  </si>
  <si>
    <t>王红霞</t>
  </si>
  <si>
    <t>2340809041630</t>
  </si>
  <si>
    <t>曾英</t>
  </si>
  <si>
    <t>2340809041820</t>
  </si>
  <si>
    <t>彭洁</t>
  </si>
  <si>
    <t>2340809030304</t>
  </si>
  <si>
    <t>何欢</t>
  </si>
  <si>
    <t>小学英语教师</t>
  </si>
  <si>
    <t>8052701</t>
  </si>
  <si>
    <t>2340809050317</t>
  </si>
  <si>
    <t>曹佳</t>
  </si>
  <si>
    <t>2340809044228</t>
  </si>
  <si>
    <t>周小宇</t>
  </si>
  <si>
    <t>2340809011217</t>
  </si>
  <si>
    <t>黄晓鸿</t>
  </si>
  <si>
    <t>小学音乐教师</t>
  </si>
  <si>
    <t>8052801</t>
  </si>
  <si>
    <t>2340809043421</t>
  </si>
  <si>
    <t>杨诗语</t>
  </si>
  <si>
    <t>2340809045326</t>
  </si>
  <si>
    <t>缪静</t>
  </si>
  <si>
    <t>2340809045516</t>
  </si>
  <si>
    <t>唐波</t>
  </si>
  <si>
    <t>小学体育教师</t>
  </si>
  <si>
    <t>8052901</t>
  </si>
  <si>
    <t>2340809032823</t>
  </si>
  <si>
    <t>刘垚鑫</t>
  </si>
  <si>
    <t>2340809013928</t>
  </si>
  <si>
    <t>曾玉涵</t>
  </si>
  <si>
    <t>小学美术教师</t>
  </si>
  <si>
    <t>8053001</t>
  </si>
  <si>
    <t>2340809052320</t>
  </si>
  <si>
    <t>扈丹妮</t>
  </si>
  <si>
    <t>2340809013127</t>
  </si>
  <si>
    <t>张强</t>
  </si>
  <si>
    <t>2340809040903</t>
  </si>
  <si>
    <t>古雨</t>
  </si>
  <si>
    <t>2340809010104</t>
  </si>
  <si>
    <t>徐文惠</t>
  </si>
  <si>
    <t>2340809010125</t>
  </si>
  <si>
    <t>万宇</t>
  </si>
  <si>
    <t>2340809050118</t>
  </si>
  <si>
    <t>张静宇</t>
  </si>
  <si>
    <t>2340809020517</t>
  </si>
  <si>
    <t>高婷</t>
  </si>
  <si>
    <t>小学信息技术教师</t>
  </si>
  <si>
    <t>8053101</t>
  </si>
  <si>
    <t>2340809050902</t>
  </si>
  <si>
    <t>郑英巧</t>
  </si>
  <si>
    <t>2340809041404</t>
  </si>
  <si>
    <t>周爱萍</t>
  </si>
  <si>
    <t>2340809042719</t>
  </si>
  <si>
    <t>李仁威</t>
  </si>
  <si>
    <t>2340809021302</t>
  </si>
  <si>
    <t>罗冬梅</t>
  </si>
  <si>
    <t>2340809044205</t>
  </si>
  <si>
    <t>倪仁缘</t>
  </si>
  <si>
    <t>2340809021713</t>
  </si>
  <si>
    <t>黄容</t>
  </si>
  <si>
    <t>2340809044223</t>
  </si>
  <si>
    <t>黎港</t>
  </si>
  <si>
    <t>2340809030513</t>
  </si>
  <si>
    <t>邹金凤</t>
  </si>
  <si>
    <t>2340809013119</t>
  </si>
  <si>
    <t>小学科学教师</t>
  </si>
  <si>
    <t>8053201</t>
  </si>
  <si>
    <t>2340809030927</t>
  </si>
  <si>
    <t>杨嘉玲</t>
  </si>
  <si>
    <t>2340809023005</t>
  </si>
  <si>
    <t>黄亚玲</t>
  </si>
  <si>
    <t>2340809050814</t>
  </si>
  <si>
    <t>唐羽欣</t>
  </si>
  <si>
    <t>特殊教育教师</t>
  </si>
  <si>
    <t>8053301</t>
  </si>
  <si>
    <t>2340809011628</t>
  </si>
  <si>
    <t>杜双芬</t>
  </si>
  <si>
    <t>2340809020929</t>
  </si>
  <si>
    <t>段雅玲</t>
  </si>
  <si>
    <t>小学心理健康教师一组</t>
  </si>
  <si>
    <t>8053401</t>
  </si>
  <si>
    <t>2340809023218</t>
  </si>
  <si>
    <t>雷文君</t>
  </si>
  <si>
    <t>2340809012813</t>
  </si>
  <si>
    <t>黄情缘</t>
  </si>
  <si>
    <t>2340809013730</t>
  </si>
  <si>
    <t>卢易得</t>
  </si>
  <si>
    <t>2340809014014</t>
  </si>
  <si>
    <t>王馨</t>
  </si>
  <si>
    <t>2340809044911</t>
  </si>
  <si>
    <t>陈刘源</t>
  </si>
  <si>
    <t>2340809031201</t>
  </si>
  <si>
    <t>周良春</t>
  </si>
  <si>
    <t>小学心理健康教师二组</t>
  </si>
  <si>
    <t>8053501</t>
  </si>
  <si>
    <t>2340809012114</t>
  </si>
  <si>
    <t>刘燕圆</t>
  </si>
  <si>
    <t>2340809012109</t>
  </si>
  <si>
    <t>王娜</t>
  </si>
  <si>
    <t>2340809041511</t>
  </si>
  <si>
    <t>唐玲</t>
  </si>
  <si>
    <t>2340809031526</t>
  </si>
  <si>
    <t>王颖</t>
  </si>
  <si>
    <t>2340809011930</t>
  </si>
  <si>
    <t>陈贵玲</t>
  </si>
  <si>
    <t>2340809023203</t>
  </si>
  <si>
    <t>周雅洁</t>
  </si>
  <si>
    <t>2340809041123</t>
  </si>
  <si>
    <t>罗玉娇</t>
  </si>
  <si>
    <t>2340809014011</t>
  </si>
  <si>
    <t>徐圣</t>
  </si>
  <si>
    <t>2340809050403</t>
  </si>
  <si>
    <t>张嘉颖</t>
  </si>
  <si>
    <t>幼儿教师一组</t>
  </si>
  <si>
    <t>8053601</t>
  </si>
  <si>
    <t>2340809043010</t>
  </si>
  <si>
    <t>刘斯仪</t>
  </si>
  <si>
    <t>2340809041409</t>
  </si>
  <si>
    <t>张梦玲</t>
  </si>
  <si>
    <t>2340809042802</t>
  </si>
  <si>
    <t>曹兰</t>
  </si>
  <si>
    <t>2340809042318</t>
  </si>
  <si>
    <t>杨晓艳</t>
  </si>
  <si>
    <t>2340809022028</t>
  </si>
  <si>
    <t>邓玥</t>
  </si>
  <si>
    <t>2340809044213</t>
  </si>
  <si>
    <t>谢东林</t>
  </si>
  <si>
    <t>2340809022703</t>
  </si>
  <si>
    <t>何艳凤</t>
  </si>
  <si>
    <t>2340809043623</t>
  </si>
  <si>
    <t>白纾凡</t>
  </si>
  <si>
    <t>2340809041506</t>
  </si>
  <si>
    <t>曾泓宇</t>
  </si>
  <si>
    <t>2340809022511</t>
  </si>
  <si>
    <t>魏霞</t>
  </si>
  <si>
    <t>2340809020623</t>
  </si>
  <si>
    <t>李修丽</t>
  </si>
  <si>
    <t>2340809023302</t>
  </si>
  <si>
    <t>李燚</t>
  </si>
  <si>
    <t>2340809022510</t>
  </si>
  <si>
    <t>邓姗姗</t>
  </si>
  <si>
    <t>2340809052311</t>
  </si>
  <si>
    <t>郭珂汐</t>
  </si>
  <si>
    <t>2340809051523</t>
  </si>
  <si>
    <t>黄烨南</t>
  </si>
  <si>
    <t>2340809041423</t>
  </si>
  <si>
    <t>张源媛</t>
  </si>
  <si>
    <t>2340809042820</t>
  </si>
  <si>
    <t>夏春</t>
  </si>
  <si>
    <t>2340809031128</t>
  </si>
  <si>
    <t>林飞凤</t>
  </si>
  <si>
    <t>幼儿教师二组</t>
  </si>
  <si>
    <t>8053701</t>
  </si>
  <si>
    <t>2340809052517</t>
  </si>
  <si>
    <t>隆俊兰</t>
  </si>
  <si>
    <t>2340809031912</t>
  </si>
  <si>
    <t>管平辉</t>
  </si>
  <si>
    <t>2340809051803</t>
  </si>
  <si>
    <t>熊仕莉</t>
  </si>
  <si>
    <t>2340809031705</t>
  </si>
  <si>
    <t>李娜</t>
  </si>
  <si>
    <t>2340809052310</t>
  </si>
  <si>
    <t>严慧丽</t>
  </si>
  <si>
    <t>2340809022526</t>
  </si>
  <si>
    <t>林霞</t>
  </si>
  <si>
    <t>2340809044107</t>
  </si>
  <si>
    <t>王静</t>
  </si>
  <si>
    <t>2340809021418</t>
  </si>
  <si>
    <t>刘慧</t>
  </si>
  <si>
    <t>2340809014015</t>
  </si>
  <si>
    <t>李青</t>
  </si>
  <si>
    <t>2340809042025</t>
  </si>
  <si>
    <t>徐艺嘉</t>
  </si>
  <si>
    <t>2340809051915</t>
  </si>
  <si>
    <t>李天星</t>
  </si>
  <si>
    <t>2340809021210</t>
  </si>
  <si>
    <t>陈宇</t>
  </si>
  <si>
    <t>2340809023814</t>
  </si>
  <si>
    <t>万菲洋</t>
  </si>
  <si>
    <t>2340809045011</t>
  </si>
  <si>
    <t>夏瑜</t>
  </si>
  <si>
    <t>2340809011001</t>
  </si>
  <si>
    <t>刘俊英</t>
  </si>
  <si>
    <t>2340809023223</t>
  </si>
  <si>
    <t>黄俊兰</t>
  </si>
  <si>
    <t>2340809012222</t>
  </si>
  <si>
    <t>张秀琳</t>
  </si>
  <si>
    <t>2340809043504</t>
  </si>
  <si>
    <t>陈珏林</t>
  </si>
  <si>
    <t>幼儿教师三组</t>
  </si>
  <si>
    <t>8053801</t>
  </si>
  <si>
    <t>2340809021517</t>
  </si>
  <si>
    <t>李思雨</t>
  </si>
  <si>
    <t>2340809012429</t>
  </si>
  <si>
    <t>王梓怡</t>
  </si>
  <si>
    <t>2340809053903</t>
  </si>
  <si>
    <t>钟雨思</t>
  </si>
  <si>
    <t>2340809023614</t>
  </si>
  <si>
    <t>冷奕霏</t>
  </si>
  <si>
    <t>2340809011801</t>
  </si>
  <si>
    <t>范益旗</t>
  </si>
  <si>
    <t>2340809052814</t>
  </si>
  <si>
    <t>陈绍萍</t>
  </si>
  <si>
    <t>2340809010321</t>
  </si>
  <si>
    <t>刘丁睿</t>
  </si>
  <si>
    <t>2340809013002</t>
  </si>
  <si>
    <t>兰银波</t>
  </si>
  <si>
    <t>2340809053714</t>
  </si>
  <si>
    <t>曾劲璇</t>
  </si>
  <si>
    <t>2340809045014</t>
  </si>
  <si>
    <t>张粮茜</t>
  </si>
  <si>
    <t>2340809041005</t>
  </si>
  <si>
    <t>曹丽慧</t>
  </si>
  <si>
    <t>2340809010813</t>
  </si>
  <si>
    <t>薛红</t>
  </si>
  <si>
    <t>2340809023328</t>
  </si>
  <si>
    <t>顾紫旖</t>
  </si>
  <si>
    <t>2340809042911</t>
  </si>
  <si>
    <t>邹婷</t>
  </si>
  <si>
    <t>2340809021230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</si>
</sst>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#,##0.00_);[Red]\(#,##0.00\)"/>
  </numFmts>
  <fonts count="29">
    <font>
      <sz val="10"/>
      <name val="Arial"/>
      <charset val="134"/>
    </font>
    <font>
      <sz val="14"/>
      <name val="方正小标宋简体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b/>
      <sz val="14"/>
      <name val="宋体"/>
      <charset val="134"/>
      <scheme val="major"/>
    </font>
    <font>
      <sz val="11"/>
      <name val="宋体"/>
      <charset val="134"/>
    </font>
    <font>
      <sz val="10"/>
      <name val="微软雅黑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76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0" fontId="6" fillId="2" borderId="2" xfId="49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49" applyFont="1" applyFill="1" applyBorder="1" applyAlignment="1">
      <alignment horizontal="center" vertical="center"/>
    </xf>
    <xf numFmtId="0" fontId="7" fillId="2" borderId="3" xfId="49" applyFont="1" applyFill="1" applyBorder="1" applyAlignment="1">
      <alignment horizontal="center" vertical="center" shrinkToFit="1"/>
    </xf>
    <xf numFmtId="178" fontId="7" fillId="2" borderId="3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178" fontId="0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69"/>
  <sheetViews>
    <sheetView tabSelected="1" workbookViewId="0">
      <pane ySplit="4" topLeftCell="A263" activePane="bottomLeft" state="frozen"/>
      <selection/>
      <selection pane="bottomLeft" activeCell="F282" sqref="F282"/>
    </sheetView>
  </sheetViews>
  <sheetFormatPr defaultColWidth="9.14285714285714" defaultRowHeight="12.75"/>
  <cols>
    <col min="1" max="1" width="4.57142857142857" style="5" customWidth="1"/>
    <col min="2" max="2" width="9.57142857142857" style="6" customWidth="1"/>
    <col min="3" max="3" width="5" style="6" customWidth="1"/>
    <col min="4" max="4" width="21.1428571428571" style="6" customWidth="1"/>
    <col min="5" max="5" width="14" style="6" customWidth="1"/>
    <col min="6" max="6" width="16.1428571428571" style="5" customWidth="1"/>
    <col min="7" max="7" width="10.4285714285714" style="7" customWidth="1"/>
    <col min="8" max="8" width="9.42857142857143" style="4" customWidth="1"/>
    <col min="9" max="9" width="7.71428571428571" style="8" customWidth="1"/>
    <col min="10" max="10" width="9.28571428571429" style="8" customWidth="1"/>
    <col min="11" max="11" width="8.42857142857143" style="8" customWidth="1"/>
    <col min="12" max="12" width="10.1428571428571" style="8" customWidth="1"/>
    <col min="13" max="13" width="9" style="8" customWidth="1"/>
    <col min="14" max="16384" width="9.14285714285714" style="5"/>
  </cols>
  <sheetData>
    <row r="1" ht="18" customHeight="1" spans="1:6">
      <c r="A1" s="9" t="s">
        <v>0</v>
      </c>
      <c r="B1" s="10"/>
      <c r="F1" s="4"/>
    </row>
    <row r="2" s="1" customFormat="1" ht="23.1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5.95" customHeight="1" spans="1:13">
      <c r="A3" s="12">
        <v>45075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9"/>
    </row>
    <row r="4" s="2" customFormat="1" ht="60" customHeight="1" spans="1:13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</row>
    <row r="5" s="3" customFormat="1" ht="18.95" customHeight="1" spans="1:13">
      <c r="A5" s="15">
        <f>SUBTOTAL(103,$E$5:E5)+0</f>
        <v>1</v>
      </c>
      <c r="B5" s="16" t="s">
        <v>15</v>
      </c>
      <c r="C5" s="16" t="s">
        <v>16</v>
      </c>
      <c r="D5" s="17" t="s">
        <v>17</v>
      </c>
      <c r="E5" s="16" t="s">
        <v>18</v>
      </c>
      <c r="F5" s="15" t="s">
        <v>19</v>
      </c>
      <c r="G5" s="18">
        <v>75.5</v>
      </c>
      <c r="H5" s="18">
        <v>45.3</v>
      </c>
      <c r="I5" s="20">
        <v>84.48</v>
      </c>
      <c r="J5" s="18">
        <f>ROUND(I5*0.4,2)</f>
        <v>33.79</v>
      </c>
      <c r="K5" s="18">
        <f>H5+J5</f>
        <v>79.09</v>
      </c>
      <c r="L5" s="15">
        <f>SUMPRODUCT(($E$5:$E$269=E5)*(K5&lt;$K$5:$K$269))+1</f>
        <v>1</v>
      </c>
      <c r="M5" s="15"/>
    </row>
    <row r="6" s="3" customFormat="1" ht="18.95" customHeight="1" spans="1:13">
      <c r="A6" s="15">
        <f>SUBTOTAL(103,$E$5:E6)+0</f>
        <v>2</v>
      </c>
      <c r="B6" s="16" t="s">
        <v>20</v>
      </c>
      <c r="C6" s="16" t="s">
        <v>16</v>
      </c>
      <c r="D6" s="17" t="s">
        <v>17</v>
      </c>
      <c r="E6" s="16" t="s">
        <v>18</v>
      </c>
      <c r="F6" s="15" t="s">
        <v>21</v>
      </c>
      <c r="G6" s="18">
        <v>76</v>
      </c>
      <c r="H6" s="18">
        <v>45.6</v>
      </c>
      <c r="I6" s="20">
        <v>83.61</v>
      </c>
      <c r="J6" s="18">
        <f>ROUND(I6*0.4,2)</f>
        <v>33.44</v>
      </c>
      <c r="K6" s="18">
        <f>H6+J6</f>
        <v>79.04</v>
      </c>
      <c r="L6" s="15">
        <f>SUMPRODUCT(($E$5:$E$269=E6)*(K6&lt;$K$5:$K$269))+1</f>
        <v>2</v>
      </c>
      <c r="M6" s="15"/>
    </row>
    <row r="7" s="3" customFormat="1" ht="18.95" customHeight="1" spans="1:13">
      <c r="A7" s="15">
        <f>SUBTOTAL(103,$E$5:E7)+0</f>
        <v>3</v>
      </c>
      <c r="B7" s="16" t="s">
        <v>22</v>
      </c>
      <c r="C7" s="16" t="s">
        <v>16</v>
      </c>
      <c r="D7" s="17" t="s">
        <v>17</v>
      </c>
      <c r="E7" s="16" t="s">
        <v>18</v>
      </c>
      <c r="F7" s="15" t="s">
        <v>23</v>
      </c>
      <c r="G7" s="18">
        <v>74.5</v>
      </c>
      <c r="H7" s="18">
        <v>44.7</v>
      </c>
      <c r="I7" s="20">
        <v>84.44</v>
      </c>
      <c r="J7" s="18">
        <f>ROUND(I7*0.4,2)</f>
        <v>33.78</v>
      </c>
      <c r="K7" s="18">
        <f>H7+J7</f>
        <v>78.48</v>
      </c>
      <c r="L7" s="15">
        <f>SUMPRODUCT(($E$5:$E$269=E7)*(K7&lt;$K$5:$K$269))+1</f>
        <v>3</v>
      </c>
      <c r="M7" s="15"/>
    </row>
    <row r="8" s="3" customFormat="1" ht="18.95" customHeight="1" spans="1:13">
      <c r="A8" s="15">
        <f>SUBTOTAL(103,$E$5:E8)+0</f>
        <v>4</v>
      </c>
      <c r="B8" s="16" t="s">
        <v>24</v>
      </c>
      <c r="C8" s="16" t="s">
        <v>16</v>
      </c>
      <c r="D8" s="17" t="s">
        <v>17</v>
      </c>
      <c r="E8" s="16" t="s">
        <v>18</v>
      </c>
      <c r="F8" s="15" t="s">
        <v>25</v>
      </c>
      <c r="G8" s="18">
        <v>74</v>
      </c>
      <c r="H8" s="18">
        <v>44.4</v>
      </c>
      <c r="I8" s="20">
        <v>84.88</v>
      </c>
      <c r="J8" s="18">
        <f>ROUND(I8*0.4,2)</f>
        <v>33.95</v>
      </c>
      <c r="K8" s="18">
        <f>H8+J8</f>
        <v>78.35</v>
      </c>
      <c r="L8" s="15">
        <f>SUMPRODUCT(($E$5:$E$269=E8)*(K8&lt;$K$5:$K$269))+1</f>
        <v>4</v>
      </c>
      <c r="M8" s="15"/>
    </row>
    <row r="9" s="3" customFormat="1" ht="18.95" customHeight="1" spans="1:13">
      <c r="A9" s="15">
        <f>SUBTOTAL(103,$E$5:E9)+0</f>
        <v>5</v>
      </c>
      <c r="B9" s="16" t="s">
        <v>26</v>
      </c>
      <c r="C9" s="16" t="s">
        <v>16</v>
      </c>
      <c r="D9" s="17" t="s">
        <v>17</v>
      </c>
      <c r="E9" s="16" t="s">
        <v>18</v>
      </c>
      <c r="F9" s="15" t="s">
        <v>27</v>
      </c>
      <c r="G9" s="18">
        <v>75</v>
      </c>
      <c r="H9" s="18">
        <v>45</v>
      </c>
      <c r="I9" s="20">
        <v>82.99</v>
      </c>
      <c r="J9" s="18">
        <f>ROUND(I9*0.4,2)</f>
        <v>33.2</v>
      </c>
      <c r="K9" s="18">
        <f>H9+J9</f>
        <v>78.2</v>
      </c>
      <c r="L9" s="15">
        <f>SUMPRODUCT(($E$5:$E$269=E9)*(K9&lt;$K$5:$K$269))+1</f>
        <v>5</v>
      </c>
      <c r="M9" s="15"/>
    </row>
    <row r="10" s="3" customFormat="1" ht="21.95" customHeight="1" spans="1:13">
      <c r="A10" s="15">
        <f>SUBTOTAL(103,$E$5:E10)+0</f>
        <v>6</v>
      </c>
      <c r="B10" s="16" t="s">
        <v>28</v>
      </c>
      <c r="C10" s="16" t="s">
        <v>16</v>
      </c>
      <c r="D10" s="17" t="s">
        <v>17</v>
      </c>
      <c r="E10" s="16" t="s">
        <v>18</v>
      </c>
      <c r="F10" s="15" t="s">
        <v>29</v>
      </c>
      <c r="G10" s="18">
        <v>73</v>
      </c>
      <c r="H10" s="18">
        <v>43.8</v>
      </c>
      <c r="I10" s="20">
        <v>81.37</v>
      </c>
      <c r="J10" s="18">
        <f>ROUND(I10*0.4,2)</f>
        <v>32.55</v>
      </c>
      <c r="K10" s="18">
        <f>H10+J10</f>
        <v>76.35</v>
      </c>
      <c r="L10" s="15">
        <f>SUMPRODUCT(($E$5:$E$269=E10)*(K10&lt;$K$5:$K$269))+1</f>
        <v>6</v>
      </c>
      <c r="M10" s="15"/>
    </row>
    <row r="11" s="3" customFormat="1" ht="21.95" customHeight="1" spans="1:13">
      <c r="A11" s="15">
        <f>SUBTOTAL(103,$E$5:E11)+0</f>
        <v>7</v>
      </c>
      <c r="B11" s="16" t="s">
        <v>30</v>
      </c>
      <c r="C11" s="16" t="s">
        <v>16</v>
      </c>
      <c r="D11" s="17" t="s">
        <v>17</v>
      </c>
      <c r="E11" s="16" t="s">
        <v>18</v>
      </c>
      <c r="F11" s="15" t="s">
        <v>31</v>
      </c>
      <c r="G11" s="18">
        <v>70.5</v>
      </c>
      <c r="H11" s="18">
        <v>42.3</v>
      </c>
      <c r="I11" s="20">
        <v>82.81</v>
      </c>
      <c r="J11" s="18">
        <f>ROUND(I11*0.4,2)</f>
        <v>33.12</v>
      </c>
      <c r="K11" s="18">
        <f>H11+J11</f>
        <v>75.42</v>
      </c>
      <c r="L11" s="15">
        <f>SUMPRODUCT(($E$5:$E$269=E11)*(K11&lt;$K$5:$K$269))+1</f>
        <v>7</v>
      </c>
      <c r="M11" s="15"/>
    </row>
    <row r="12" s="3" customFormat="1" ht="21.95" customHeight="1" spans="1:13">
      <c r="A12" s="15">
        <f>SUBTOTAL(103,$E$5:E12)+0</f>
        <v>8</v>
      </c>
      <c r="B12" s="16" t="s">
        <v>32</v>
      </c>
      <c r="C12" s="16" t="s">
        <v>16</v>
      </c>
      <c r="D12" s="17" t="s">
        <v>17</v>
      </c>
      <c r="E12" s="16" t="s">
        <v>18</v>
      </c>
      <c r="F12" s="15" t="s">
        <v>33</v>
      </c>
      <c r="G12" s="18">
        <v>70</v>
      </c>
      <c r="H12" s="18">
        <v>42</v>
      </c>
      <c r="I12" s="20">
        <v>78.82</v>
      </c>
      <c r="J12" s="18">
        <f>ROUND(I12*0.4,2)</f>
        <v>31.53</v>
      </c>
      <c r="K12" s="18">
        <f>H12+J12</f>
        <v>73.53</v>
      </c>
      <c r="L12" s="15">
        <f>SUMPRODUCT(($E$5:$E$269=E12)*(K12&lt;$K$5:$K$269))+1</f>
        <v>8</v>
      </c>
      <c r="M12" s="15"/>
    </row>
    <row r="13" s="3" customFormat="1" ht="21.95" customHeight="1" spans="1:13">
      <c r="A13" s="15">
        <f>SUBTOTAL(103,$E$5:E13)+0</f>
        <v>9</v>
      </c>
      <c r="B13" s="16" t="s">
        <v>34</v>
      </c>
      <c r="C13" s="16" t="s">
        <v>16</v>
      </c>
      <c r="D13" s="17" t="s">
        <v>17</v>
      </c>
      <c r="E13" s="16" t="s">
        <v>18</v>
      </c>
      <c r="F13" s="15" t="s">
        <v>35</v>
      </c>
      <c r="G13" s="18">
        <v>69</v>
      </c>
      <c r="H13" s="18">
        <v>41.4</v>
      </c>
      <c r="I13" s="20">
        <v>75.49</v>
      </c>
      <c r="J13" s="18">
        <f>ROUND(I13*0.4,2)</f>
        <v>30.2</v>
      </c>
      <c r="K13" s="18">
        <f>H13+J13</f>
        <v>71.6</v>
      </c>
      <c r="L13" s="15">
        <f>SUMPRODUCT(($E$5:$E$269=E13)*(K13&lt;$K$5:$K$269))+1</f>
        <v>9</v>
      </c>
      <c r="M13" s="15"/>
    </row>
    <row r="14" s="3" customFormat="1" ht="21.95" customHeight="1" spans="1:13">
      <c r="A14" s="15">
        <f>SUBTOTAL(103,$E$5:E14)+0</f>
        <v>10</v>
      </c>
      <c r="B14" s="16" t="s">
        <v>36</v>
      </c>
      <c r="C14" s="16" t="s">
        <v>16</v>
      </c>
      <c r="D14" s="17" t="s">
        <v>17</v>
      </c>
      <c r="E14" s="16" t="s">
        <v>18</v>
      </c>
      <c r="F14" s="15" t="s">
        <v>37</v>
      </c>
      <c r="G14" s="18">
        <v>63</v>
      </c>
      <c r="H14" s="18">
        <v>37.8</v>
      </c>
      <c r="I14" s="20">
        <v>84.02</v>
      </c>
      <c r="J14" s="18">
        <f>ROUND(I14*0.4,2)</f>
        <v>33.61</v>
      </c>
      <c r="K14" s="18">
        <f>H14+J14</f>
        <v>71.41</v>
      </c>
      <c r="L14" s="15">
        <f>SUMPRODUCT(($E$5:$E$269=E14)*(K14&lt;$K$5:$K$269))+1</f>
        <v>10</v>
      </c>
      <c r="M14" s="15"/>
    </row>
    <row r="15" s="3" customFormat="1" ht="21.95" customHeight="1" spans="1:13">
      <c r="A15" s="15">
        <f>SUBTOTAL(103,$E$5:E15)+0</f>
        <v>11</v>
      </c>
      <c r="B15" s="16" t="s">
        <v>38</v>
      </c>
      <c r="C15" s="16" t="s">
        <v>16</v>
      </c>
      <c r="D15" s="17" t="s">
        <v>17</v>
      </c>
      <c r="E15" s="16" t="s">
        <v>18</v>
      </c>
      <c r="F15" s="15" t="s">
        <v>39</v>
      </c>
      <c r="G15" s="18">
        <v>64</v>
      </c>
      <c r="H15" s="18">
        <v>38.4</v>
      </c>
      <c r="I15" s="20">
        <v>79.02</v>
      </c>
      <c r="J15" s="18">
        <f>ROUND(I15*0.4,2)</f>
        <v>31.61</v>
      </c>
      <c r="K15" s="18">
        <f>H15+J15</f>
        <v>70.01</v>
      </c>
      <c r="L15" s="15">
        <f>SUMPRODUCT(($E$5:$E$269=E15)*(K15&lt;$K$5:$K$269))+1</f>
        <v>11</v>
      </c>
      <c r="M15" s="15"/>
    </row>
    <row r="16" s="3" customFormat="1" ht="21.95" customHeight="1" spans="1:13">
      <c r="A16" s="15">
        <f>SUBTOTAL(103,$E$5:E16)+0</f>
        <v>12</v>
      </c>
      <c r="B16" s="16" t="s">
        <v>40</v>
      </c>
      <c r="C16" s="16" t="s">
        <v>16</v>
      </c>
      <c r="D16" s="17" t="s">
        <v>41</v>
      </c>
      <c r="E16" s="16" t="s">
        <v>42</v>
      </c>
      <c r="F16" s="15" t="s">
        <v>43</v>
      </c>
      <c r="G16" s="18">
        <v>78</v>
      </c>
      <c r="H16" s="18">
        <v>46.8</v>
      </c>
      <c r="I16" s="20">
        <v>82.26</v>
      </c>
      <c r="J16" s="18">
        <f>ROUND(I16*0.4,2)</f>
        <v>32.9</v>
      </c>
      <c r="K16" s="18">
        <f>H16+J16</f>
        <v>79.7</v>
      </c>
      <c r="L16" s="15">
        <f>SUMPRODUCT(($E$5:$E$269=E16)*(K16&lt;$K$5:$K$269))+1</f>
        <v>1</v>
      </c>
      <c r="M16" s="15"/>
    </row>
    <row r="17" s="3" customFormat="1" ht="21.95" customHeight="1" spans="1:13">
      <c r="A17" s="15">
        <f>SUBTOTAL(103,$E$5:E17)+0</f>
        <v>13</v>
      </c>
      <c r="B17" s="16" t="s">
        <v>44</v>
      </c>
      <c r="C17" s="16" t="s">
        <v>16</v>
      </c>
      <c r="D17" s="17" t="s">
        <v>41</v>
      </c>
      <c r="E17" s="16" t="s">
        <v>42</v>
      </c>
      <c r="F17" s="15" t="s">
        <v>45</v>
      </c>
      <c r="G17" s="18">
        <v>69.5</v>
      </c>
      <c r="H17" s="18">
        <v>41.7</v>
      </c>
      <c r="I17" s="20">
        <v>83.29</v>
      </c>
      <c r="J17" s="18">
        <f>ROUND(I17*0.4,2)</f>
        <v>33.32</v>
      </c>
      <c r="K17" s="18">
        <f>H17+J17</f>
        <v>75.02</v>
      </c>
      <c r="L17" s="15">
        <f>SUMPRODUCT(($E$5:$E$269=E17)*(K17&lt;$K$5:$K$269))+1</f>
        <v>2</v>
      </c>
      <c r="M17" s="15"/>
    </row>
    <row r="18" s="3" customFormat="1" ht="21.95" customHeight="1" spans="1:13">
      <c r="A18" s="15">
        <f>SUBTOTAL(103,$E$5:E18)+0</f>
        <v>14</v>
      </c>
      <c r="B18" s="16" t="s">
        <v>46</v>
      </c>
      <c r="C18" s="16" t="s">
        <v>16</v>
      </c>
      <c r="D18" s="17" t="s">
        <v>41</v>
      </c>
      <c r="E18" s="16" t="s">
        <v>42</v>
      </c>
      <c r="F18" s="15" t="s">
        <v>47</v>
      </c>
      <c r="G18" s="18">
        <v>70</v>
      </c>
      <c r="H18" s="18">
        <v>42</v>
      </c>
      <c r="I18" s="20">
        <v>81.39</v>
      </c>
      <c r="J18" s="18">
        <f>ROUND(I18*0.4,2)</f>
        <v>32.56</v>
      </c>
      <c r="K18" s="18">
        <f>H18+J18</f>
        <v>74.56</v>
      </c>
      <c r="L18" s="15">
        <f>SUMPRODUCT(($E$5:$E$269=E18)*(K18&lt;$K$5:$K$269))+1</f>
        <v>3</v>
      </c>
      <c r="M18" s="15"/>
    </row>
    <row r="19" s="3" customFormat="1" ht="21.95" customHeight="1" spans="1:13">
      <c r="A19" s="15">
        <f>SUBTOTAL(103,$E$5:E19)+0</f>
        <v>15</v>
      </c>
      <c r="B19" s="16" t="s">
        <v>48</v>
      </c>
      <c r="C19" s="16" t="s">
        <v>16</v>
      </c>
      <c r="D19" s="17" t="s">
        <v>41</v>
      </c>
      <c r="E19" s="16" t="s">
        <v>42</v>
      </c>
      <c r="F19" s="15" t="s">
        <v>49</v>
      </c>
      <c r="G19" s="18">
        <v>68.5</v>
      </c>
      <c r="H19" s="18">
        <v>41.1</v>
      </c>
      <c r="I19" s="20">
        <v>83.65</v>
      </c>
      <c r="J19" s="18">
        <f>ROUND(I19*0.4,2)</f>
        <v>33.46</v>
      </c>
      <c r="K19" s="18">
        <f>H19+J19</f>
        <v>74.56</v>
      </c>
      <c r="L19" s="15">
        <f>SUMPRODUCT(($E$5:$E$269=E19)*(K19&lt;$K$5:$K$269))+1</f>
        <v>3</v>
      </c>
      <c r="M19" s="15"/>
    </row>
    <row r="20" s="3" customFormat="1" ht="21.95" customHeight="1" spans="1:13">
      <c r="A20" s="15">
        <f>SUBTOTAL(103,$E$5:E20)+0</f>
        <v>16</v>
      </c>
      <c r="B20" s="16" t="s">
        <v>50</v>
      </c>
      <c r="C20" s="16" t="s">
        <v>51</v>
      </c>
      <c r="D20" s="17" t="s">
        <v>41</v>
      </c>
      <c r="E20" s="16" t="s">
        <v>42</v>
      </c>
      <c r="F20" s="15" t="s">
        <v>52</v>
      </c>
      <c r="G20" s="18">
        <v>68</v>
      </c>
      <c r="H20" s="18">
        <v>40.8</v>
      </c>
      <c r="I20" s="20">
        <v>82.14</v>
      </c>
      <c r="J20" s="18">
        <f>ROUND(I20*0.4,2)</f>
        <v>32.86</v>
      </c>
      <c r="K20" s="18">
        <f>H20+J20</f>
        <v>73.66</v>
      </c>
      <c r="L20" s="15">
        <f>SUMPRODUCT(($E$5:$E$269=E20)*(K20&lt;$K$5:$K$269))+1</f>
        <v>5</v>
      </c>
      <c r="M20" s="15"/>
    </row>
    <row r="21" s="3" customFormat="1" ht="21.95" customHeight="1" spans="1:13">
      <c r="A21" s="15">
        <f>SUBTOTAL(103,$E$5:E21)+0</f>
        <v>17</v>
      </c>
      <c r="B21" s="16" t="s">
        <v>53</v>
      </c>
      <c r="C21" s="16" t="s">
        <v>16</v>
      </c>
      <c r="D21" s="17" t="s">
        <v>41</v>
      </c>
      <c r="E21" s="16" t="s">
        <v>42</v>
      </c>
      <c r="F21" s="15" t="s">
        <v>54</v>
      </c>
      <c r="G21" s="18">
        <v>67</v>
      </c>
      <c r="H21" s="18">
        <v>40.2</v>
      </c>
      <c r="I21" s="20">
        <v>83.26</v>
      </c>
      <c r="J21" s="18">
        <f>ROUND(I21*0.4,2)</f>
        <v>33.3</v>
      </c>
      <c r="K21" s="18">
        <f>H21+J21</f>
        <v>73.5</v>
      </c>
      <c r="L21" s="15">
        <f>SUMPRODUCT(($E$5:$E$269=E21)*(K21&lt;$K$5:$K$269))+1</f>
        <v>6</v>
      </c>
      <c r="M21" s="15"/>
    </row>
    <row r="22" s="3" customFormat="1" ht="21.95" customHeight="1" spans="1:13">
      <c r="A22" s="15">
        <f>SUBTOTAL(103,$E$5:E22)+0</f>
        <v>18</v>
      </c>
      <c r="B22" s="16" t="s">
        <v>55</v>
      </c>
      <c r="C22" s="16" t="s">
        <v>51</v>
      </c>
      <c r="D22" s="17" t="s">
        <v>41</v>
      </c>
      <c r="E22" s="16" t="s">
        <v>42</v>
      </c>
      <c r="F22" s="15" t="s">
        <v>56</v>
      </c>
      <c r="G22" s="18">
        <v>65</v>
      </c>
      <c r="H22" s="18">
        <v>39</v>
      </c>
      <c r="I22" s="20">
        <v>83.85</v>
      </c>
      <c r="J22" s="18">
        <f>ROUND(I22*0.4,2)</f>
        <v>33.54</v>
      </c>
      <c r="K22" s="18">
        <f>H22+J22</f>
        <v>72.54</v>
      </c>
      <c r="L22" s="15">
        <f>SUMPRODUCT(($E$5:$E$269=E22)*(K22&lt;$K$5:$K$269))+1</f>
        <v>7</v>
      </c>
      <c r="M22" s="15"/>
    </row>
    <row r="23" s="3" customFormat="1" ht="21.95" customHeight="1" spans="1:13">
      <c r="A23" s="15">
        <f>SUBTOTAL(103,$E$5:E23)+0</f>
        <v>19</v>
      </c>
      <c r="B23" s="16" t="s">
        <v>57</v>
      </c>
      <c r="C23" s="16" t="s">
        <v>16</v>
      </c>
      <c r="D23" s="17" t="s">
        <v>41</v>
      </c>
      <c r="E23" s="16" t="s">
        <v>42</v>
      </c>
      <c r="F23" s="15" t="s">
        <v>58</v>
      </c>
      <c r="G23" s="18">
        <v>63.5</v>
      </c>
      <c r="H23" s="18">
        <v>38.1</v>
      </c>
      <c r="I23" s="20">
        <v>82.08</v>
      </c>
      <c r="J23" s="18">
        <f>ROUND(I23*0.4,2)</f>
        <v>32.83</v>
      </c>
      <c r="K23" s="18">
        <f>H23+J23</f>
        <v>70.93</v>
      </c>
      <c r="L23" s="15">
        <f>SUMPRODUCT(($E$5:$E$269=E23)*(K23&lt;$K$5:$K$269))+1</f>
        <v>8</v>
      </c>
      <c r="M23" s="15"/>
    </row>
    <row r="24" s="3" customFormat="1" ht="21.95" customHeight="1" spans="1:13">
      <c r="A24" s="15">
        <f>SUBTOTAL(103,$E$5:E24)+0</f>
        <v>20</v>
      </c>
      <c r="B24" s="16" t="s">
        <v>59</v>
      </c>
      <c r="C24" s="16" t="s">
        <v>16</v>
      </c>
      <c r="D24" s="17" t="s">
        <v>41</v>
      </c>
      <c r="E24" s="16" t="s">
        <v>42</v>
      </c>
      <c r="F24" s="15" t="s">
        <v>60</v>
      </c>
      <c r="G24" s="18">
        <v>65</v>
      </c>
      <c r="H24" s="18">
        <v>39</v>
      </c>
      <c r="I24" s="20">
        <v>78.54</v>
      </c>
      <c r="J24" s="18">
        <f>ROUND(I24*0.4,2)</f>
        <v>31.42</v>
      </c>
      <c r="K24" s="18">
        <f>H24+J24</f>
        <v>70.42</v>
      </c>
      <c r="L24" s="15">
        <f>SUMPRODUCT(($E$5:$E$269=E24)*(K24&lt;$K$5:$K$269))+1</f>
        <v>9</v>
      </c>
      <c r="M24" s="15"/>
    </row>
    <row r="25" s="3" customFormat="1" ht="21.95" customHeight="1" spans="1:13">
      <c r="A25" s="15">
        <f>SUBTOTAL(103,$E$5:E25)+0</f>
        <v>21</v>
      </c>
      <c r="B25" s="16" t="s">
        <v>61</v>
      </c>
      <c r="C25" s="16" t="s">
        <v>51</v>
      </c>
      <c r="D25" s="17" t="s">
        <v>41</v>
      </c>
      <c r="E25" s="16" t="s">
        <v>42</v>
      </c>
      <c r="F25" s="15" t="s">
        <v>62</v>
      </c>
      <c r="G25" s="18">
        <v>60.5</v>
      </c>
      <c r="H25" s="18">
        <v>36.3</v>
      </c>
      <c r="I25" s="20">
        <v>83.28</v>
      </c>
      <c r="J25" s="18">
        <f>ROUND(I25*0.4,2)</f>
        <v>33.31</v>
      </c>
      <c r="K25" s="18">
        <f>H25+J25</f>
        <v>69.61</v>
      </c>
      <c r="L25" s="15">
        <f>SUMPRODUCT(($E$5:$E$269=E25)*(K25&lt;$K$5:$K$269))+1</f>
        <v>10</v>
      </c>
      <c r="M25" s="15"/>
    </row>
    <row r="26" s="3" customFormat="1" ht="21.95" customHeight="1" spans="1:13">
      <c r="A26" s="15">
        <f>SUBTOTAL(103,$E$5:E26)+0</f>
        <v>22</v>
      </c>
      <c r="B26" s="16" t="s">
        <v>63</v>
      </c>
      <c r="C26" s="16" t="s">
        <v>51</v>
      </c>
      <c r="D26" s="17" t="s">
        <v>41</v>
      </c>
      <c r="E26" s="16" t="s">
        <v>42</v>
      </c>
      <c r="F26" s="15" t="s">
        <v>64</v>
      </c>
      <c r="G26" s="18">
        <v>60.5</v>
      </c>
      <c r="H26" s="18">
        <v>36.3</v>
      </c>
      <c r="I26" s="20">
        <v>82.93</v>
      </c>
      <c r="J26" s="18">
        <f>ROUND(I26*0.4,2)</f>
        <v>33.17</v>
      </c>
      <c r="K26" s="18">
        <f>H26+J26</f>
        <v>69.47</v>
      </c>
      <c r="L26" s="15">
        <f>SUMPRODUCT(($E$5:$E$269=E26)*(K26&lt;$K$5:$K$269))+1</f>
        <v>11</v>
      </c>
      <c r="M26" s="15"/>
    </row>
    <row r="27" s="3" customFormat="1" ht="21.95" customHeight="1" spans="1:13">
      <c r="A27" s="15">
        <f>SUBTOTAL(103,$E$5:E27)+0</f>
        <v>23</v>
      </c>
      <c r="B27" s="16" t="s">
        <v>65</v>
      </c>
      <c r="C27" s="16" t="s">
        <v>16</v>
      </c>
      <c r="D27" s="17" t="s">
        <v>66</v>
      </c>
      <c r="E27" s="16" t="s">
        <v>67</v>
      </c>
      <c r="F27" s="15" t="s">
        <v>68</v>
      </c>
      <c r="G27" s="18">
        <v>76</v>
      </c>
      <c r="H27" s="18">
        <v>45.6</v>
      </c>
      <c r="I27" s="20">
        <v>82.52</v>
      </c>
      <c r="J27" s="18">
        <f t="shared" ref="J27:J65" si="0">ROUND(I27*0.4,2)</f>
        <v>33.01</v>
      </c>
      <c r="K27" s="18">
        <f t="shared" ref="K27:K65" si="1">H27+J27</f>
        <v>78.61</v>
      </c>
      <c r="L27" s="15">
        <f>SUMPRODUCT(($E$5:$E$269=E27)*(K27&lt;$K$5:$K$269))+1</f>
        <v>1</v>
      </c>
      <c r="M27" s="15"/>
    </row>
    <row r="28" s="3" customFormat="1" ht="21.95" customHeight="1" spans="1:13">
      <c r="A28" s="15">
        <f>SUBTOTAL(103,$E$5:E28)+0</f>
        <v>24</v>
      </c>
      <c r="B28" s="16" t="s">
        <v>69</v>
      </c>
      <c r="C28" s="16" t="s">
        <v>16</v>
      </c>
      <c r="D28" s="17" t="s">
        <v>66</v>
      </c>
      <c r="E28" s="16" t="s">
        <v>67</v>
      </c>
      <c r="F28" s="15" t="s">
        <v>70</v>
      </c>
      <c r="G28" s="18">
        <v>77.5</v>
      </c>
      <c r="H28" s="18">
        <v>46.5</v>
      </c>
      <c r="I28" s="20">
        <v>79.71</v>
      </c>
      <c r="J28" s="18">
        <f t="shared" si="0"/>
        <v>31.88</v>
      </c>
      <c r="K28" s="18">
        <f t="shared" si="1"/>
        <v>78.38</v>
      </c>
      <c r="L28" s="15">
        <f>SUMPRODUCT(($E$5:$E$269=E28)*(K28&lt;$K$5:$K$269))+1</f>
        <v>2</v>
      </c>
      <c r="M28" s="15"/>
    </row>
    <row r="29" s="3" customFormat="1" ht="21.95" customHeight="1" spans="1:13">
      <c r="A29" s="15">
        <f>SUBTOTAL(103,$E$5:E29)+0</f>
        <v>25</v>
      </c>
      <c r="B29" s="16" t="s">
        <v>71</v>
      </c>
      <c r="C29" s="16" t="s">
        <v>16</v>
      </c>
      <c r="D29" s="17" t="s">
        <v>66</v>
      </c>
      <c r="E29" s="16" t="s">
        <v>67</v>
      </c>
      <c r="F29" s="15" t="s">
        <v>72</v>
      </c>
      <c r="G29" s="18">
        <v>73.5</v>
      </c>
      <c r="H29" s="18">
        <v>44.1</v>
      </c>
      <c r="I29" s="20">
        <v>85.5</v>
      </c>
      <c r="J29" s="18">
        <f t="shared" si="0"/>
        <v>34.2</v>
      </c>
      <c r="K29" s="18">
        <f t="shared" si="1"/>
        <v>78.3</v>
      </c>
      <c r="L29" s="15">
        <f>SUMPRODUCT(($E$5:$E$269=E29)*(K29&lt;$K$5:$K$269))+1</f>
        <v>3</v>
      </c>
      <c r="M29" s="15"/>
    </row>
    <row r="30" s="3" customFormat="1" ht="21.95" customHeight="1" spans="1:13">
      <c r="A30" s="15">
        <f>SUBTOTAL(103,$E$5:E30)+0</f>
        <v>26</v>
      </c>
      <c r="B30" s="16" t="s">
        <v>73</v>
      </c>
      <c r="C30" s="16" t="s">
        <v>16</v>
      </c>
      <c r="D30" s="17" t="s">
        <v>66</v>
      </c>
      <c r="E30" s="16" t="s">
        <v>67</v>
      </c>
      <c r="F30" s="15" t="s">
        <v>74</v>
      </c>
      <c r="G30" s="18">
        <v>74</v>
      </c>
      <c r="H30" s="18">
        <v>44.4</v>
      </c>
      <c r="I30" s="20">
        <v>83.75</v>
      </c>
      <c r="J30" s="18">
        <f t="shared" si="0"/>
        <v>33.5</v>
      </c>
      <c r="K30" s="18">
        <f t="shared" si="1"/>
        <v>77.9</v>
      </c>
      <c r="L30" s="15">
        <f>SUMPRODUCT(($E$5:$E$269=E30)*(K30&lt;$K$5:$K$269))+1</f>
        <v>4</v>
      </c>
      <c r="M30" s="15"/>
    </row>
    <row r="31" s="3" customFormat="1" ht="21.95" customHeight="1" spans="1:13">
      <c r="A31" s="15">
        <f>SUBTOTAL(103,$E$5:E31)+0</f>
        <v>27</v>
      </c>
      <c r="B31" s="16" t="s">
        <v>75</v>
      </c>
      <c r="C31" s="16" t="s">
        <v>16</v>
      </c>
      <c r="D31" s="17" t="s">
        <v>66</v>
      </c>
      <c r="E31" s="16" t="s">
        <v>67</v>
      </c>
      <c r="F31" s="15" t="s">
        <v>76</v>
      </c>
      <c r="G31" s="18">
        <v>75.5</v>
      </c>
      <c r="H31" s="18">
        <v>45.3</v>
      </c>
      <c r="I31" s="20">
        <v>78.85</v>
      </c>
      <c r="J31" s="18">
        <f t="shared" si="0"/>
        <v>31.54</v>
      </c>
      <c r="K31" s="18">
        <f t="shared" si="1"/>
        <v>76.84</v>
      </c>
      <c r="L31" s="15">
        <f>SUMPRODUCT(($E$5:$E$269=E31)*(K31&lt;$K$5:$K$269))+1</f>
        <v>5</v>
      </c>
      <c r="M31" s="15"/>
    </row>
    <row r="32" s="3" customFormat="1" ht="21.95" customHeight="1" spans="1:13">
      <c r="A32" s="15">
        <f>SUBTOTAL(103,$E$5:E32)+0</f>
        <v>28</v>
      </c>
      <c r="B32" s="16" t="s">
        <v>77</v>
      </c>
      <c r="C32" s="16" t="s">
        <v>16</v>
      </c>
      <c r="D32" s="17" t="s">
        <v>66</v>
      </c>
      <c r="E32" s="16" t="s">
        <v>67</v>
      </c>
      <c r="F32" s="15" t="s">
        <v>78</v>
      </c>
      <c r="G32" s="18">
        <v>73</v>
      </c>
      <c r="H32" s="18">
        <v>43.8</v>
      </c>
      <c r="I32" s="20">
        <v>82.48</v>
      </c>
      <c r="J32" s="18">
        <f t="shared" si="0"/>
        <v>32.99</v>
      </c>
      <c r="K32" s="18">
        <f t="shared" si="1"/>
        <v>76.79</v>
      </c>
      <c r="L32" s="15">
        <f>SUMPRODUCT(($E$5:$E$269=E32)*(K32&lt;$K$5:$K$269))+1</f>
        <v>6</v>
      </c>
      <c r="M32" s="15"/>
    </row>
    <row r="33" s="3" customFormat="1" ht="21.95" customHeight="1" spans="1:13">
      <c r="A33" s="15">
        <f>SUBTOTAL(103,$E$5:E33)+0</f>
        <v>29</v>
      </c>
      <c r="B33" s="16" t="s">
        <v>79</v>
      </c>
      <c r="C33" s="16" t="s">
        <v>16</v>
      </c>
      <c r="D33" s="17" t="s">
        <v>66</v>
      </c>
      <c r="E33" s="16" t="s">
        <v>67</v>
      </c>
      <c r="F33" s="15" t="s">
        <v>80</v>
      </c>
      <c r="G33" s="18">
        <v>74.5</v>
      </c>
      <c r="H33" s="18">
        <v>44.7</v>
      </c>
      <c r="I33" s="20">
        <v>79.42</v>
      </c>
      <c r="J33" s="18">
        <f t="shared" si="0"/>
        <v>31.77</v>
      </c>
      <c r="K33" s="18">
        <f t="shared" si="1"/>
        <v>76.47</v>
      </c>
      <c r="L33" s="15">
        <f>SUMPRODUCT(($E$5:$E$269=E33)*(K33&lt;$K$5:$K$269))+1</f>
        <v>7</v>
      </c>
      <c r="M33" s="15"/>
    </row>
    <row r="34" s="3" customFormat="1" ht="21.95" customHeight="1" spans="1:13">
      <c r="A34" s="15">
        <f>SUBTOTAL(103,$E$5:E34)+0</f>
        <v>30</v>
      </c>
      <c r="B34" s="16" t="s">
        <v>81</v>
      </c>
      <c r="C34" s="16" t="s">
        <v>16</v>
      </c>
      <c r="D34" s="17" t="s">
        <v>66</v>
      </c>
      <c r="E34" s="16" t="s">
        <v>67</v>
      </c>
      <c r="F34" s="15" t="s">
        <v>82</v>
      </c>
      <c r="G34" s="18">
        <v>74</v>
      </c>
      <c r="H34" s="18">
        <v>44.4</v>
      </c>
      <c r="I34" s="20">
        <v>78.96</v>
      </c>
      <c r="J34" s="18">
        <f t="shared" si="0"/>
        <v>31.58</v>
      </c>
      <c r="K34" s="18">
        <f t="shared" si="1"/>
        <v>75.98</v>
      </c>
      <c r="L34" s="15">
        <f>SUMPRODUCT(($E$5:$E$269=E34)*(K34&lt;$K$5:$K$269))+1</f>
        <v>8</v>
      </c>
      <c r="M34" s="15"/>
    </row>
    <row r="35" s="3" customFormat="1" ht="21.95" customHeight="1" spans="1:13">
      <c r="A35" s="15">
        <f>SUBTOTAL(103,$E$5:E35)+0</f>
        <v>31</v>
      </c>
      <c r="B35" s="16" t="s">
        <v>83</v>
      </c>
      <c r="C35" s="16" t="s">
        <v>16</v>
      </c>
      <c r="D35" s="17" t="s">
        <v>66</v>
      </c>
      <c r="E35" s="16" t="s">
        <v>67</v>
      </c>
      <c r="F35" s="15" t="s">
        <v>84</v>
      </c>
      <c r="G35" s="18">
        <v>74</v>
      </c>
      <c r="H35" s="18">
        <v>44.4</v>
      </c>
      <c r="I35" s="20">
        <v>78.01</v>
      </c>
      <c r="J35" s="18">
        <f t="shared" si="0"/>
        <v>31.2</v>
      </c>
      <c r="K35" s="18">
        <f t="shared" si="1"/>
        <v>75.6</v>
      </c>
      <c r="L35" s="15">
        <f>SUMPRODUCT(($E$5:$E$269=E35)*(K35&lt;$K$5:$K$269))+1</f>
        <v>9</v>
      </c>
      <c r="M35" s="15"/>
    </row>
    <row r="36" s="3" customFormat="1" ht="21.95" customHeight="1" spans="1:13">
      <c r="A36" s="15">
        <f>SUBTOTAL(103,$E$5:E36)+0</f>
        <v>32</v>
      </c>
      <c r="B36" s="16" t="s">
        <v>85</v>
      </c>
      <c r="C36" s="16" t="s">
        <v>16</v>
      </c>
      <c r="D36" s="17" t="s">
        <v>66</v>
      </c>
      <c r="E36" s="16" t="s">
        <v>67</v>
      </c>
      <c r="F36" s="15" t="s">
        <v>86</v>
      </c>
      <c r="G36" s="18">
        <v>73</v>
      </c>
      <c r="H36" s="18">
        <v>43.8</v>
      </c>
      <c r="I36" s="20">
        <v>77.88</v>
      </c>
      <c r="J36" s="18">
        <f t="shared" si="0"/>
        <v>31.15</v>
      </c>
      <c r="K36" s="18">
        <f t="shared" si="1"/>
        <v>74.95</v>
      </c>
      <c r="L36" s="15">
        <f>SUMPRODUCT(($E$5:$E$269=E36)*(K36&lt;$K$5:$K$269))+1</f>
        <v>10</v>
      </c>
      <c r="M36" s="15"/>
    </row>
    <row r="37" s="3" customFormat="1" ht="21.95" customHeight="1" spans="1:13">
      <c r="A37" s="15">
        <f>SUBTOTAL(103,$E$5:E37)+0</f>
        <v>33</v>
      </c>
      <c r="B37" s="16" t="s">
        <v>87</v>
      </c>
      <c r="C37" s="16" t="s">
        <v>16</v>
      </c>
      <c r="D37" s="17" t="s">
        <v>88</v>
      </c>
      <c r="E37" s="16" t="s">
        <v>89</v>
      </c>
      <c r="F37" s="15" t="s">
        <v>90</v>
      </c>
      <c r="G37" s="18">
        <v>71</v>
      </c>
      <c r="H37" s="18">
        <v>42.6</v>
      </c>
      <c r="I37" s="20">
        <v>83.02</v>
      </c>
      <c r="J37" s="18">
        <f t="shared" si="0"/>
        <v>33.21</v>
      </c>
      <c r="K37" s="18">
        <f t="shared" si="1"/>
        <v>75.81</v>
      </c>
      <c r="L37" s="15">
        <f>SUMPRODUCT(($E$5:$E$269=E37)*(K37&lt;$K$5:$K$269))+1</f>
        <v>1</v>
      </c>
      <c r="M37" s="15"/>
    </row>
    <row r="38" s="3" customFormat="1" ht="21.95" customHeight="1" spans="1:13">
      <c r="A38" s="15">
        <f>SUBTOTAL(103,$E$5:E38)+0</f>
        <v>34</v>
      </c>
      <c r="B38" s="16" t="s">
        <v>91</v>
      </c>
      <c r="C38" s="16" t="s">
        <v>16</v>
      </c>
      <c r="D38" s="17" t="s">
        <v>88</v>
      </c>
      <c r="E38" s="16" t="s">
        <v>89</v>
      </c>
      <c r="F38" s="15" t="s">
        <v>92</v>
      </c>
      <c r="G38" s="18">
        <v>70.5</v>
      </c>
      <c r="H38" s="18">
        <v>42.3</v>
      </c>
      <c r="I38" s="20">
        <v>81.14</v>
      </c>
      <c r="J38" s="18">
        <f t="shared" si="0"/>
        <v>32.46</v>
      </c>
      <c r="K38" s="18">
        <f t="shared" si="1"/>
        <v>74.76</v>
      </c>
      <c r="L38" s="15">
        <f>SUMPRODUCT(($E$5:$E$269=E38)*(K38&lt;$K$5:$K$269))+1</f>
        <v>2</v>
      </c>
      <c r="M38" s="15"/>
    </row>
    <row r="39" s="3" customFormat="1" ht="21.95" customHeight="1" spans="1:13">
      <c r="A39" s="15">
        <f>SUBTOTAL(103,$E$5:E39)+0</f>
        <v>35</v>
      </c>
      <c r="B39" s="16" t="s">
        <v>93</v>
      </c>
      <c r="C39" s="16" t="s">
        <v>16</v>
      </c>
      <c r="D39" s="17" t="s">
        <v>88</v>
      </c>
      <c r="E39" s="16" t="s">
        <v>89</v>
      </c>
      <c r="F39" s="15" t="s">
        <v>94</v>
      </c>
      <c r="G39" s="18">
        <v>67.5</v>
      </c>
      <c r="H39" s="18">
        <v>40.5</v>
      </c>
      <c r="I39" s="20">
        <v>84.21</v>
      </c>
      <c r="J39" s="18">
        <f t="shared" si="0"/>
        <v>33.68</v>
      </c>
      <c r="K39" s="18">
        <f t="shared" si="1"/>
        <v>74.18</v>
      </c>
      <c r="L39" s="15">
        <f>SUMPRODUCT(($E$5:$E$269=E39)*(K39&lt;$K$5:$K$269))+1</f>
        <v>3</v>
      </c>
      <c r="M39" s="15"/>
    </row>
    <row r="40" s="3" customFormat="1" ht="21.95" customHeight="1" spans="1:13">
      <c r="A40" s="15">
        <f>SUBTOTAL(103,$E$5:E40)+0</f>
        <v>36</v>
      </c>
      <c r="B40" s="16" t="s">
        <v>95</v>
      </c>
      <c r="C40" s="16" t="s">
        <v>16</v>
      </c>
      <c r="D40" s="17" t="s">
        <v>88</v>
      </c>
      <c r="E40" s="16" t="s">
        <v>89</v>
      </c>
      <c r="F40" s="15" t="s">
        <v>96</v>
      </c>
      <c r="G40" s="18">
        <v>66</v>
      </c>
      <c r="H40" s="18">
        <v>39.6</v>
      </c>
      <c r="I40" s="20">
        <v>83.12</v>
      </c>
      <c r="J40" s="18">
        <f t="shared" si="0"/>
        <v>33.25</v>
      </c>
      <c r="K40" s="18">
        <f t="shared" si="1"/>
        <v>72.85</v>
      </c>
      <c r="L40" s="15">
        <f>SUMPRODUCT(($E$5:$E$269=E40)*(K40&lt;$K$5:$K$269))+1</f>
        <v>4</v>
      </c>
      <c r="M40" s="15"/>
    </row>
    <row r="41" s="3" customFormat="1" ht="21.95" customHeight="1" spans="1:13">
      <c r="A41" s="15">
        <f>SUBTOTAL(103,$E$5:E41)+0</f>
        <v>37</v>
      </c>
      <c r="B41" s="16" t="s">
        <v>97</v>
      </c>
      <c r="C41" s="16" t="s">
        <v>51</v>
      </c>
      <c r="D41" s="17" t="s">
        <v>88</v>
      </c>
      <c r="E41" s="16" t="s">
        <v>89</v>
      </c>
      <c r="F41" s="15" t="s">
        <v>98</v>
      </c>
      <c r="G41" s="18">
        <v>66</v>
      </c>
      <c r="H41" s="18">
        <v>39.6</v>
      </c>
      <c r="I41" s="20">
        <v>83.03</v>
      </c>
      <c r="J41" s="18">
        <f t="shared" si="0"/>
        <v>33.21</v>
      </c>
      <c r="K41" s="18">
        <f t="shared" si="1"/>
        <v>72.81</v>
      </c>
      <c r="L41" s="15">
        <f>SUMPRODUCT(($E$5:$E$269=E41)*(K41&lt;$K$5:$K$269))+1</f>
        <v>5</v>
      </c>
      <c r="M41" s="15"/>
    </row>
    <row r="42" s="3" customFormat="1" ht="21.95" customHeight="1" spans="1:13">
      <c r="A42" s="15">
        <f>SUBTOTAL(103,$E$5:E42)+0</f>
        <v>38</v>
      </c>
      <c r="B42" s="16" t="s">
        <v>99</v>
      </c>
      <c r="C42" s="16" t="s">
        <v>51</v>
      </c>
      <c r="D42" s="17" t="s">
        <v>88</v>
      </c>
      <c r="E42" s="16" t="s">
        <v>89</v>
      </c>
      <c r="F42" s="15" t="s">
        <v>100</v>
      </c>
      <c r="G42" s="18">
        <v>65.5</v>
      </c>
      <c r="H42" s="18">
        <v>39.3</v>
      </c>
      <c r="I42" s="20">
        <v>81.84</v>
      </c>
      <c r="J42" s="18">
        <f t="shared" si="0"/>
        <v>32.74</v>
      </c>
      <c r="K42" s="18">
        <f t="shared" si="1"/>
        <v>72.04</v>
      </c>
      <c r="L42" s="15">
        <f>SUMPRODUCT(($E$5:$E$269=E42)*(K42&lt;$K$5:$K$269))+1</f>
        <v>6</v>
      </c>
      <c r="M42" s="15"/>
    </row>
    <row r="43" s="3" customFormat="1" ht="21.95" customHeight="1" spans="1:13">
      <c r="A43" s="15">
        <f>SUBTOTAL(103,$E$5:E43)+0</f>
        <v>39</v>
      </c>
      <c r="B43" s="16" t="s">
        <v>101</v>
      </c>
      <c r="C43" s="16" t="s">
        <v>51</v>
      </c>
      <c r="D43" s="17" t="s">
        <v>102</v>
      </c>
      <c r="E43" s="16" t="s">
        <v>103</v>
      </c>
      <c r="F43" s="15" t="s">
        <v>104</v>
      </c>
      <c r="G43" s="18">
        <v>67.5</v>
      </c>
      <c r="H43" s="18">
        <v>40.5</v>
      </c>
      <c r="I43" s="20">
        <v>78.11</v>
      </c>
      <c r="J43" s="18">
        <f t="shared" si="0"/>
        <v>31.24</v>
      </c>
      <c r="K43" s="18">
        <f t="shared" si="1"/>
        <v>71.74</v>
      </c>
      <c r="L43" s="15">
        <f>SUMPRODUCT(($E$5:$E$269=E43)*(K43&lt;$K$5:$K$269))+1</f>
        <v>1</v>
      </c>
      <c r="M43" s="15"/>
    </row>
    <row r="44" s="3" customFormat="1" ht="21.95" customHeight="1" spans="1:13">
      <c r="A44" s="15">
        <f>SUBTOTAL(103,$E$5:E44)+0</f>
        <v>40</v>
      </c>
      <c r="B44" s="16" t="s">
        <v>105</v>
      </c>
      <c r="C44" s="16" t="s">
        <v>16</v>
      </c>
      <c r="D44" s="17" t="s">
        <v>102</v>
      </c>
      <c r="E44" s="16" t="s">
        <v>103</v>
      </c>
      <c r="F44" s="15" t="s">
        <v>106</v>
      </c>
      <c r="G44" s="18">
        <v>50.5</v>
      </c>
      <c r="H44" s="18">
        <v>30.3</v>
      </c>
      <c r="I44" s="20">
        <v>78.83</v>
      </c>
      <c r="J44" s="18">
        <f t="shared" si="0"/>
        <v>31.53</v>
      </c>
      <c r="K44" s="18">
        <f t="shared" si="1"/>
        <v>61.83</v>
      </c>
      <c r="L44" s="15">
        <f>SUMPRODUCT(($E$5:$E$269=E44)*(K44&lt;$K$5:$K$269))+1</f>
        <v>2</v>
      </c>
      <c r="M44" s="15"/>
    </row>
    <row r="45" s="3" customFormat="1" ht="21.95" customHeight="1" spans="1:13">
      <c r="A45" s="15">
        <f>SUBTOTAL(103,$E$5:E45)+0</f>
        <v>41</v>
      </c>
      <c r="B45" s="16" t="s">
        <v>107</v>
      </c>
      <c r="C45" s="16" t="s">
        <v>16</v>
      </c>
      <c r="D45" s="17" t="s">
        <v>108</v>
      </c>
      <c r="E45" s="16" t="s">
        <v>109</v>
      </c>
      <c r="F45" s="15" t="s">
        <v>110</v>
      </c>
      <c r="G45" s="18">
        <v>75</v>
      </c>
      <c r="H45" s="18">
        <v>45</v>
      </c>
      <c r="I45" s="20">
        <v>83.78</v>
      </c>
      <c r="J45" s="18">
        <f t="shared" si="0"/>
        <v>33.51</v>
      </c>
      <c r="K45" s="18">
        <f t="shared" si="1"/>
        <v>78.51</v>
      </c>
      <c r="L45" s="15">
        <f>SUMPRODUCT(($E$5:$E$269=E45)*(K45&lt;$K$5:$K$269))+1</f>
        <v>1</v>
      </c>
      <c r="M45" s="15"/>
    </row>
    <row r="46" s="3" customFormat="1" ht="21.95" customHeight="1" spans="1:13">
      <c r="A46" s="15">
        <f>SUBTOTAL(103,$E$5:E46)+0</f>
        <v>42</v>
      </c>
      <c r="B46" s="16" t="s">
        <v>111</v>
      </c>
      <c r="C46" s="16" t="s">
        <v>16</v>
      </c>
      <c r="D46" s="17" t="s">
        <v>108</v>
      </c>
      <c r="E46" s="16" t="s">
        <v>109</v>
      </c>
      <c r="F46" s="15" t="s">
        <v>112</v>
      </c>
      <c r="G46" s="18">
        <v>72</v>
      </c>
      <c r="H46" s="18">
        <v>43.2</v>
      </c>
      <c r="I46" s="20">
        <v>84.94</v>
      </c>
      <c r="J46" s="18">
        <f t="shared" si="0"/>
        <v>33.98</v>
      </c>
      <c r="K46" s="18">
        <f t="shared" si="1"/>
        <v>77.18</v>
      </c>
      <c r="L46" s="15">
        <f>SUMPRODUCT(($E$5:$E$269=E46)*(K46&lt;$K$5:$K$269))+1</f>
        <v>2</v>
      </c>
      <c r="M46" s="15"/>
    </row>
    <row r="47" s="3" customFormat="1" ht="21.95" customHeight="1" spans="1:13">
      <c r="A47" s="15">
        <f>SUBTOTAL(103,$E$5:E47)+0</f>
        <v>43</v>
      </c>
      <c r="B47" s="16" t="s">
        <v>113</v>
      </c>
      <c r="C47" s="16" t="s">
        <v>51</v>
      </c>
      <c r="D47" s="17" t="s">
        <v>108</v>
      </c>
      <c r="E47" s="16" t="s">
        <v>109</v>
      </c>
      <c r="F47" s="15" t="s">
        <v>114</v>
      </c>
      <c r="G47" s="18">
        <v>72.5</v>
      </c>
      <c r="H47" s="18">
        <v>43.5</v>
      </c>
      <c r="I47" s="20">
        <v>83.63</v>
      </c>
      <c r="J47" s="18">
        <f t="shared" si="0"/>
        <v>33.45</v>
      </c>
      <c r="K47" s="18">
        <f t="shared" si="1"/>
        <v>76.95</v>
      </c>
      <c r="L47" s="15">
        <f>SUMPRODUCT(($E$5:$E$269=E47)*(K47&lt;$K$5:$K$269))+1</f>
        <v>3</v>
      </c>
      <c r="M47" s="15"/>
    </row>
    <row r="48" s="3" customFormat="1" ht="21.95" customHeight="1" spans="1:13">
      <c r="A48" s="15">
        <f>SUBTOTAL(103,$E$5:E48)+0</f>
        <v>44</v>
      </c>
      <c r="B48" s="16" t="s">
        <v>115</v>
      </c>
      <c r="C48" s="16" t="s">
        <v>16</v>
      </c>
      <c r="D48" s="17" t="s">
        <v>108</v>
      </c>
      <c r="E48" s="16" t="s">
        <v>109</v>
      </c>
      <c r="F48" s="15" t="s">
        <v>116</v>
      </c>
      <c r="G48" s="18">
        <v>71.5</v>
      </c>
      <c r="H48" s="18">
        <v>42.9</v>
      </c>
      <c r="I48" s="20">
        <v>84.76</v>
      </c>
      <c r="J48" s="18">
        <f t="shared" si="0"/>
        <v>33.9</v>
      </c>
      <c r="K48" s="18">
        <f t="shared" si="1"/>
        <v>76.8</v>
      </c>
      <c r="L48" s="15">
        <f>SUMPRODUCT(($E$5:$E$269=E48)*(K48&lt;$K$5:$K$269))+1</f>
        <v>4</v>
      </c>
      <c r="M48" s="15"/>
    </row>
    <row r="49" s="3" customFormat="1" ht="21.95" customHeight="1" spans="1:13">
      <c r="A49" s="15">
        <f>SUBTOTAL(103,$E$5:E49)+0</f>
        <v>45</v>
      </c>
      <c r="B49" s="16" t="s">
        <v>117</v>
      </c>
      <c r="C49" s="16" t="s">
        <v>16</v>
      </c>
      <c r="D49" s="17" t="s">
        <v>108</v>
      </c>
      <c r="E49" s="16" t="s">
        <v>109</v>
      </c>
      <c r="F49" s="15" t="s">
        <v>118</v>
      </c>
      <c r="G49" s="18">
        <v>69.5</v>
      </c>
      <c r="H49" s="18">
        <v>41.7</v>
      </c>
      <c r="I49" s="20">
        <v>80.01</v>
      </c>
      <c r="J49" s="18">
        <f t="shared" si="0"/>
        <v>32</v>
      </c>
      <c r="K49" s="18">
        <f t="shared" si="1"/>
        <v>73.7</v>
      </c>
      <c r="L49" s="15">
        <f>SUMPRODUCT(($E$5:$E$269=E49)*(K49&lt;$K$5:$K$269))+1</f>
        <v>5</v>
      </c>
      <c r="M49" s="15"/>
    </row>
    <row r="50" s="3" customFormat="1" ht="21.95" customHeight="1" spans="1:13">
      <c r="A50" s="15">
        <f>SUBTOTAL(103,$E$5:E50)+0</f>
        <v>46</v>
      </c>
      <c r="B50" s="16" t="s">
        <v>119</v>
      </c>
      <c r="C50" s="16" t="s">
        <v>16</v>
      </c>
      <c r="D50" s="17" t="s">
        <v>108</v>
      </c>
      <c r="E50" s="16" t="s">
        <v>109</v>
      </c>
      <c r="F50" s="15" t="s">
        <v>120</v>
      </c>
      <c r="G50" s="18">
        <v>65</v>
      </c>
      <c r="H50" s="18">
        <v>39</v>
      </c>
      <c r="I50" s="20">
        <v>80.79</v>
      </c>
      <c r="J50" s="18">
        <f t="shared" si="0"/>
        <v>32.32</v>
      </c>
      <c r="K50" s="18">
        <f t="shared" si="1"/>
        <v>71.32</v>
      </c>
      <c r="L50" s="15">
        <f>SUMPRODUCT(($E$5:$E$269=E50)*(K50&lt;$K$5:$K$269))+1</f>
        <v>6</v>
      </c>
      <c r="M50" s="15"/>
    </row>
    <row r="51" s="3" customFormat="1" ht="21.95" customHeight="1" spans="1:13">
      <c r="A51" s="15">
        <f>SUBTOTAL(103,$E$5:E51)+0</f>
        <v>47</v>
      </c>
      <c r="B51" s="16" t="s">
        <v>121</v>
      </c>
      <c r="C51" s="16" t="s">
        <v>16</v>
      </c>
      <c r="D51" s="17" t="s">
        <v>108</v>
      </c>
      <c r="E51" s="16" t="s">
        <v>109</v>
      </c>
      <c r="F51" s="15" t="s">
        <v>122</v>
      </c>
      <c r="G51" s="18">
        <v>62</v>
      </c>
      <c r="H51" s="18">
        <v>37.2</v>
      </c>
      <c r="I51" s="20">
        <v>85.06</v>
      </c>
      <c r="J51" s="18">
        <f t="shared" si="0"/>
        <v>34.02</v>
      </c>
      <c r="K51" s="18">
        <f t="shared" si="1"/>
        <v>71.22</v>
      </c>
      <c r="L51" s="15">
        <f>SUMPRODUCT(($E$5:$E$269=E51)*(K51&lt;$K$5:$K$269))+1</f>
        <v>7</v>
      </c>
      <c r="M51" s="15"/>
    </row>
    <row r="52" s="3" customFormat="1" ht="21.95" customHeight="1" spans="1:13">
      <c r="A52" s="15">
        <f>SUBTOTAL(103,$E$5:E52)+0</f>
        <v>48</v>
      </c>
      <c r="B52" s="16" t="s">
        <v>123</v>
      </c>
      <c r="C52" s="16" t="s">
        <v>16</v>
      </c>
      <c r="D52" s="17" t="s">
        <v>108</v>
      </c>
      <c r="E52" s="16" t="s">
        <v>109</v>
      </c>
      <c r="F52" s="15" t="s">
        <v>124</v>
      </c>
      <c r="G52" s="18">
        <v>62.5</v>
      </c>
      <c r="H52" s="18">
        <v>37.5</v>
      </c>
      <c r="I52" s="20">
        <v>84.31</v>
      </c>
      <c r="J52" s="18">
        <f t="shared" si="0"/>
        <v>33.72</v>
      </c>
      <c r="K52" s="18">
        <f t="shared" si="1"/>
        <v>71.22</v>
      </c>
      <c r="L52" s="15">
        <f>SUMPRODUCT(($E$5:$E$269=E52)*(K52&lt;$K$5:$K$269))+1</f>
        <v>7</v>
      </c>
      <c r="M52" s="15"/>
    </row>
    <row r="53" s="3" customFormat="1" ht="21.95" customHeight="1" spans="1:13">
      <c r="A53" s="15">
        <f>SUBTOTAL(103,$E$5:E53)+0</f>
        <v>49</v>
      </c>
      <c r="B53" s="16" t="s">
        <v>125</v>
      </c>
      <c r="C53" s="16" t="s">
        <v>51</v>
      </c>
      <c r="D53" s="17" t="s">
        <v>108</v>
      </c>
      <c r="E53" s="16" t="s">
        <v>109</v>
      </c>
      <c r="F53" s="15" t="s">
        <v>126</v>
      </c>
      <c r="G53" s="18">
        <v>64</v>
      </c>
      <c r="H53" s="18">
        <v>38.4</v>
      </c>
      <c r="I53" s="20">
        <v>81.61</v>
      </c>
      <c r="J53" s="18">
        <f t="shared" si="0"/>
        <v>32.64</v>
      </c>
      <c r="K53" s="18">
        <f t="shared" si="1"/>
        <v>71.04</v>
      </c>
      <c r="L53" s="15">
        <f>SUMPRODUCT(($E$5:$E$269=E53)*(K53&lt;$K$5:$K$269))+1</f>
        <v>9</v>
      </c>
      <c r="M53" s="15"/>
    </row>
    <row r="54" s="3" customFormat="1" ht="21.95" customHeight="1" spans="1:13">
      <c r="A54" s="15">
        <f>SUBTOTAL(103,$E$5:E54)+0</f>
        <v>50</v>
      </c>
      <c r="B54" s="16" t="s">
        <v>127</v>
      </c>
      <c r="C54" s="16" t="s">
        <v>51</v>
      </c>
      <c r="D54" s="17" t="s">
        <v>128</v>
      </c>
      <c r="E54" s="16" t="s">
        <v>129</v>
      </c>
      <c r="F54" s="15" t="s">
        <v>130</v>
      </c>
      <c r="G54" s="18">
        <v>73</v>
      </c>
      <c r="H54" s="18">
        <v>43.8</v>
      </c>
      <c r="I54" s="20">
        <v>85.17</v>
      </c>
      <c r="J54" s="18">
        <f t="shared" si="0"/>
        <v>34.07</v>
      </c>
      <c r="K54" s="18">
        <f t="shared" si="1"/>
        <v>77.87</v>
      </c>
      <c r="L54" s="15">
        <f>SUMPRODUCT(($E$5:$E$269=E54)*(K54&lt;$K$5:$K$269))+1</f>
        <v>1</v>
      </c>
      <c r="M54" s="15"/>
    </row>
    <row r="55" s="3" customFormat="1" ht="21.95" customHeight="1" spans="1:13">
      <c r="A55" s="15">
        <f>SUBTOTAL(103,$E$5:E55)+0</f>
        <v>51</v>
      </c>
      <c r="B55" s="16" t="s">
        <v>131</v>
      </c>
      <c r="C55" s="16" t="s">
        <v>51</v>
      </c>
      <c r="D55" s="17" t="s">
        <v>128</v>
      </c>
      <c r="E55" s="16" t="s">
        <v>129</v>
      </c>
      <c r="F55" s="15" t="s">
        <v>132</v>
      </c>
      <c r="G55" s="18">
        <v>71.5</v>
      </c>
      <c r="H55" s="18">
        <v>42.9</v>
      </c>
      <c r="I55" s="20">
        <v>83.63</v>
      </c>
      <c r="J55" s="18">
        <f t="shared" si="0"/>
        <v>33.45</v>
      </c>
      <c r="K55" s="18">
        <f t="shared" si="1"/>
        <v>76.35</v>
      </c>
      <c r="L55" s="15">
        <f>SUMPRODUCT(($E$5:$E$269=E55)*(K55&lt;$K$5:$K$269))+1</f>
        <v>2</v>
      </c>
      <c r="M55" s="15"/>
    </row>
    <row r="56" s="3" customFormat="1" ht="21.95" customHeight="1" spans="1:13">
      <c r="A56" s="15">
        <f>SUBTOTAL(103,$E$5:E56)+0</f>
        <v>52</v>
      </c>
      <c r="B56" s="16" t="s">
        <v>133</v>
      </c>
      <c r="C56" s="16" t="s">
        <v>51</v>
      </c>
      <c r="D56" s="17" t="s">
        <v>128</v>
      </c>
      <c r="E56" s="16" t="s">
        <v>129</v>
      </c>
      <c r="F56" s="15" t="s">
        <v>134</v>
      </c>
      <c r="G56" s="18">
        <v>70.5</v>
      </c>
      <c r="H56" s="18">
        <v>42.3</v>
      </c>
      <c r="I56" s="20">
        <v>82.49</v>
      </c>
      <c r="J56" s="18">
        <f t="shared" si="0"/>
        <v>33</v>
      </c>
      <c r="K56" s="18">
        <f t="shared" si="1"/>
        <v>75.3</v>
      </c>
      <c r="L56" s="15">
        <f>SUMPRODUCT(($E$5:$E$269=E56)*(K56&lt;$K$5:$K$269))+1</f>
        <v>3</v>
      </c>
      <c r="M56" s="15"/>
    </row>
    <row r="57" s="3" customFormat="1" ht="21.95" customHeight="1" spans="1:13">
      <c r="A57" s="15">
        <f>SUBTOTAL(103,$E$5:E57)+0</f>
        <v>53</v>
      </c>
      <c r="B57" s="16" t="s">
        <v>135</v>
      </c>
      <c r="C57" s="16" t="s">
        <v>51</v>
      </c>
      <c r="D57" s="17" t="s">
        <v>128</v>
      </c>
      <c r="E57" s="16" t="s">
        <v>129</v>
      </c>
      <c r="F57" s="15" t="s">
        <v>136</v>
      </c>
      <c r="G57" s="18">
        <v>68</v>
      </c>
      <c r="H57" s="18">
        <v>40.8</v>
      </c>
      <c r="I57" s="20">
        <v>82.19</v>
      </c>
      <c r="J57" s="18">
        <f t="shared" si="0"/>
        <v>32.88</v>
      </c>
      <c r="K57" s="18">
        <f t="shared" si="1"/>
        <v>73.68</v>
      </c>
      <c r="L57" s="15">
        <f>SUMPRODUCT(($E$5:$E$269=E57)*(K57&lt;$K$5:$K$269))+1</f>
        <v>4</v>
      </c>
      <c r="M57" s="15"/>
    </row>
    <row r="58" s="3" customFormat="1" ht="21.95" customHeight="1" spans="1:13">
      <c r="A58" s="15">
        <f>SUBTOTAL(103,$E$5:E58)+0</f>
        <v>54</v>
      </c>
      <c r="B58" s="16" t="s">
        <v>137</v>
      </c>
      <c r="C58" s="16" t="s">
        <v>16</v>
      </c>
      <c r="D58" s="17" t="s">
        <v>128</v>
      </c>
      <c r="E58" s="16" t="s">
        <v>129</v>
      </c>
      <c r="F58" s="15" t="s">
        <v>138</v>
      </c>
      <c r="G58" s="18">
        <v>69</v>
      </c>
      <c r="H58" s="18">
        <v>41.4</v>
      </c>
      <c r="I58" s="20">
        <v>79.83</v>
      </c>
      <c r="J58" s="18">
        <f t="shared" si="0"/>
        <v>31.93</v>
      </c>
      <c r="K58" s="18">
        <f t="shared" si="1"/>
        <v>73.33</v>
      </c>
      <c r="L58" s="15">
        <f>SUMPRODUCT(($E$5:$E$269=E58)*(K58&lt;$K$5:$K$269))+1</f>
        <v>5</v>
      </c>
      <c r="M58" s="15"/>
    </row>
    <row r="59" s="3" customFormat="1" ht="21.95" customHeight="1" spans="1:13">
      <c r="A59" s="15">
        <f>SUBTOTAL(103,$E$5:E59)+0</f>
        <v>55</v>
      </c>
      <c r="B59" s="16" t="s">
        <v>139</v>
      </c>
      <c r="C59" s="16" t="s">
        <v>51</v>
      </c>
      <c r="D59" s="17" t="s">
        <v>128</v>
      </c>
      <c r="E59" s="16" t="s">
        <v>129</v>
      </c>
      <c r="F59" s="15" t="s">
        <v>140</v>
      </c>
      <c r="G59" s="18">
        <v>68</v>
      </c>
      <c r="H59" s="18">
        <v>40.8</v>
      </c>
      <c r="I59" s="20">
        <v>79.33</v>
      </c>
      <c r="J59" s="18">
        <f t="shared" si="0"/>
        <v>31.73</v>
      </c>
      <c r="K59" s="18">
        <f t="shared" si="1"/>
        <v>72.53</v>
      </c>
      <c r="L59" s="15">
        <f>SUMPRODUCT(($E$5:$E$269=E59)*(K59&lt;$K$5:$K$269))+1</f>
        <v>6</v>
      </c>
      <c r="M59" s="15"/>
    </row>
    <row r="60" s="3" customFormat="1" ht="21.95" customHeight="1" spans="1:13">
      <c r="A60" s="15">
        <f>SUBTOTAL(103,$E$5:E60)+0</f>
        <v>56</v>
      </c>
      <c r="B60" s="16" t="s">
        <v>141</v>
      </c>
      <c r="C60" s="16" t="s">
        <v>16</v>
      </c>
      <c r="D60" s="17" t="s">
        <v>142</v>
      </c>
      <c r="E60" s="16" t="s">
        <v>143</v>
      </c>
      <c r="F60" s="15" t="s">
        <v>144</v>
      </c>
      <c r="G60" s="18">
        <v>75</v>
      </c>
      <c r="H60" s="18">
        <v>45</v>
      </c>
      <c r="I60" s="20">
        <v>84.72</v>
      </c>
      <c r="J60" s="18">
        <f t="shared" si="0"/>
        <v>33.89</v>
      </c>
      <c r="K60" s="18">
        <f t="shared" si="1"/>
        <v>78.89</v>
      </c>
      <c r="L60" s="15">
        <f>SUMPRODUCT(($E$5:$E$269=E60)*(K60&lt;$K$5:$K$269))+1</f>
        <v>1</v>
      </c>
      <c r="M60" s="15"/>
    </row>
    <row r="61" s="3" customFormat="1" ht="21.95" customHeight="1" spans="1:13">
      <c r="A61" s="15">
        <f>SUBTOTAL(103,$E$5:E61)+0</f>
        <v>57</v>
      </c>
      <c r="B61" s="16" t="s">
        <v>145</v>
      </c>
      <c r="C61" s="16" t="s">
        <v>16</v>
      </c>
      <c r="D61" s="17" t="s">
        <v>142</v>
      </c>
      <c r="E61" s="16" t="s">
        <v>143</v>
      </c>
      <c r="F61" s="15" t="s">
        <v>146</v>
      </c>
      <c r="G61" s="18">
        <v>73</v>
      </c>
      <c r="H61" s="18">
        <v>43.8</v>
      </c>
      <c r="I61" s="20">
        <v>84.25</v>
      </c>
      <c r="J61" s="18">
        <f t="shared" si="0"/>
        <v>33.7</v>
      </c>
      <c r="K61" s="18">
        <f t="shared" si="1"/>
        <v>77.5</v>
      </c>
      <c r="L61" s="15">
        <f>SUMPRODUCT(($E$5:$E$269=E61)*(K61&lt;$K$5:$K$269))+1</f>
        <v>2</v>
      </c>
      <c r="M61" s="15"/>
    </row>
    <row r="62" s="3" customFormat="1" ht="21.95" customHeight="1" spans="1:13">
      <c r="A62" s="15">
        <f>SUBTOTAL(103,$E$5:E62)+0</f>
        <v>58</v>
      </c>
      <c r="B62" s="16" t="s">
        <v>147</v>
      </c>
      <c r="C62" s="16" t="s">
        <v>16</v>
      </c>
      <c r="D62" s="17" t="s">
        <v>142</v>
      </c>
      <c r="E62" s="16" t="s">
        <v>143</v>
      </c>
      <c r="F62" s="15" t="s">
        <v>148</v>
      </c>
      <c r="G62" s="18">
        <v>71.5</v>
      </c>
      <c r="H62" s="18">
        <v>42.9</v>
      </c>
      <c r="I62" s="20">
        <v>86.14</v>
      </c>
      <c r="J62" s="18">
        <f t="shared" si="0"/>
        <v>34.46</v>
      </c>
      <c r="K62" s="18">
        <f t="shared" si="1"/>
        <v>77.36</v>
      </c>
      <c r="L62" s="15">
        <f>SUMPRODUCT(($E$5:$E$269=E62)*(K62&lt;$K$5:$K$269))+1</f>
        <v>3</v>
      </c>
      <c r="M62" s="15"/>
    </row>
    <row r="63" s="3" customFormat="1" ht="21.95" customHeight="1" spans="1:13">
      <c r="A63" s="15">
        <f>SUBTOTAL(103,$E$5:E63)+0</f>
        <v>59</v>
      </c>
      <c r="B63" s="16" t="s">
        <v>149</v>
      </c>
      <c r="C63" s="16" t="s">
        <v>16</v>
      </c>
      <c r="D63" s="17" t="s">
        <v>142</v>
      </c>
      <c r="E63" s="16" t="s">
        <v>143</v>
      </c>
      <c r="F63" s="15" t="s">
        <v>150</v>
      </c>
      <c r="G63" s="18">
        <v>71.5</v>
      </c>
      <c r="H63" s="18">
        <v>42.9</v>
      </c>
      <c r="I63" s="20">
        <v>85.31</v>
      </c>
      <c r="J63" s="18">
        <f t="shared" si="0"/>
        <v>34.12</v>
      </c>
      <c r="K63" s="18">
        <f t="shared" si="1"/>
        <v>77.02</v>
      </c>
      <c r="L63" s="15">
        <f>SUMPRODUCT(($E$5:$E$269=E63)*(K63&lt;$K$5:$K$269))+1</f>
        <v>4</v>
      </c>
      <c r="M63" s="15"/>
    </row>
    <row r="64" s="3" customFormat="1" ht="21.95" customHeight="1" spans="1:13">
      <c r="A64" s="15">
        <f>SUBTOTAL(103,$E$5:E64)+0</f>
        <v>60</v>
      </c>
      <c r="B64" s="16" t="s">
        <v>151</v>
      </c>
      <c r="C64" s="16" t="s">
        <v>51</v>
      </c>
      <c r="D64" s="17" t="s">
        <v>142</v>
      </c>
      <c r="E64" s="16" t="s">
        <v>143</v>
      </c>
      <c r="F64" s="15" t="s">
        <v>152</v>
      </c>
      <c r="G64" s="18">
        <v>69.5</v>
      </c>
      <c r="H64" s="18">
        <v>41.7</v>
      </c>
      <c r="I64" s="20">
        <v>87.27</v>
      </c>
      <c r="J64" s="18">
        <f t="shared" si="0"/>
        <v>34.91</v>
      </c>
      <c r="K64" s="18">
        <f t="shared" si="1"/>
        <v>76.61</v>
      </c>
      <c r="L64" s="15">
        <f>SUMPRODUCT(($E$5:$E$269=E64)*(K64&lt;$K$5:$K$269))+1</f>
        <v>5</v>
      </c>
      <c r="M64" s="15"/>
    </row>
    <row r="65" s="3" customFormat="1" ht="21.95" customHeight="1" spans="1:13">
      <c r="A65" s="15">
        <f>SUBTOTAL(103,$E$5:E65)+0</f>
        <v>61</v>
      </c>
      <c r="B65" s="16" t="s">
        <v>153</v>
      </c>
      <c r="C65" s="16" t="s">
        <v>16</v>
      </c>
      <c r="D65" s="17" t="s">
        <v>142</v>
      </c>
      <c r="E65" s="16" t="s">
        <v>143</v>
      </c>
      <c r="F65" s="15" t="s">
        <v>154</v>
      </c>
      <c r="G65" s="18">
        <v>68.5</v>
      </c>
      <c r="H65" s="18">
        <v>41.1</v>
      </c>
      <c r="I65" s="20">
        <v>85.42</v>
      </c>
      <c r="J65" s="18">
        <f t="shared" si="0"/>
        <v>34.17</v>
      </c>
      <c r="K65" s="18">
        <f t="shared" si="1"/>
        <v>75.27</v>
      </c>
      <c r="L65" s="15">
        <f>SUMPRODUCT(($E$5:$E$269=E65)*(K65&lt;$K$5:$K$269))+1</f>
        <v>6</v>
      </c>
      <c r="M65" s="15"/>
    </row>
    <row r="66" s="3" customFormat="1" ht="21.95" customHeight="1" spans="1:13">
      <c r="A66" s="15">
        <f>SUBTOTAL(103,$E$5:E66)+0</f>
        <v>62</v>
      </c>
      <c r="B66" s="16" t="s">
        <v>155</v>
      </c>
      <c r="C66" s="16" t="s">
        <v>16</v>
      </c>
      <c r="D66" s="17" t="s">
        <v>142</v>
      </c>
      <c r="E66" s="16" t="s">
        <v>143</v>
      </c>
      <c r="F66" s="15" t="s">
        <v>156</v>
      </c>
      <c r="G66" s="18">
        <v>69</v>
      </c>
      <c r="H66" s="18">
        <v>41.4</v>
      </c>
      <c r="I66" s="20">
        <v>80.91</v>
      </c>
      <c r="J66" s="18">
        <f>ROUND(I66*0.4,2)</f>
        <v>32.36</v>
      </c>
      <c r="K66" s="18">
        <f>H66+J66</f>
        <v>73.76</v>
      </c>
      <c r="L66" s="15">
        <f>SUMPRODUCT(($E$5:$E$269=E66)*(K66&lt;$K$5:$K$269))+1</f>
        <v>7</v>
      </c>
      <c r="M66" s="15"/>
    </row>
    <row r="67" s="3" customFormat="1" ht="21.95" customHeight="1" spans="1:13">
      <c r="A67" s="15">
        <f>SUBTOTAL(103,$E$5:E67)+0</f>
        <v>63</v>
      </c>
      <c r="B67" s="16" t="s">
        <v>157</v>
      </c>
      <c r="C67" s="16" t="s">
        <v>16</v>
      </c>
      <c r="D67" s="17" t="s">
        <v>142</v>
      </c>
      <c r="E67" s="16" t="s">
        <v>143</v>
      </c>
      <c r="F67" s="15" t="s">
        <v>158</v>
      </c>
      <c r="G67" s="18">
        <v>62</v>
      </c>
      <c r="H67" s="18">
        <v>37.2</v>
      </c>
      <c r="I67" s="20">
        <v>85.3</v>
      </c>
      <c r="J67" s="18">
        <f>ROUND(I67*0.4,2)</f>
        <v>34.12</v>
      </c>
      <c r="K67" s="18">
        <f>H67+J67</f>
        <v>71.32</v>
      </c>
      <c r="L67" s="15">
        <f>SUMPRODUCT(($E$5:$E$269=E67)*(K67&lt;$K$5:$K$269))+1</f>
        <v>8</v>
      </c>
      <c r="M67" s="15"/>
    </row>
    <row r="68" s="3" customFormat="1" ht="21.95" customHeight="1" spans="1:13">
      <c r="A68" s="15">
        <f>SUBTOTAL(103,$E$5:E68)+0</f>
        <v>64</v>
      </c>
      <c r="B68" s="16" t="s">
        <v>159</v>
      </c>
      <c r="C68" s="16" t="s">
        <v>16</v>
      </c>
      <c r="D68" s="17" t="s">
        <v>142</v>
      </c>
      <c r="E68" s="16" t="s">
        <v>143</v>
      </c>
      <c r="F68" s="15" t="s">
        <v>160</v>
      </c>
      <c r="G68" s="18">
        <v>61.5</v>
      </c>
      <c r="H68" s="18">
        <v>36.9</v>
      </c>
      <c r="I68" s="20">
        <v>81.95</v>
      </c>
      <c r="J68" s="18">
        <f>ROUND(I68*0.4,2)</f>
        <v>32.78</v>
      </c>
      <c r="K68" s="18">
        <f>H68+J68</f>
        <v>69.68</v>
      </c>
      <c r="L68" s="15">
        <f>SUMPRODUCT(($E$5:$E$269=E68)*(K68&lt;$K$5:$K$269))+1</f>
        <v>9</v>
      </c>
      <c r="M68" s="15"/>
    </row>
    <row r="69" s="3" customFormat="1" ht="21.95" customHeight="1" spans="1:13">
      <c r="A69" s="15">
        <f>SUBTOTAL(103,$E$5:E69)+0</f>
        <v>65</v>
      </c>
      <c r="B69" s="16" t="s">
        <v>161</v>
      </c>
      <c r="C69" s="16" t="s">
        <v>16</v>
      </c>
      <c r="D69" s="17" t="s">
        <v>162</v>
      </c>
      <c r="E69" s="16" t="s">
        <v>163</v>
      </c>
      <c r="F69" s="15" t="s">
        <v>164</v>
      </c>
      <c r="G69" s="18">
        <v>79</v>
      </c>
      <c r="H69" s="18">
        <v>47.4</v>
      </c>
      <c r="I69" s="20">
        <v>84.44</v>
      </c>
      <c r="J69" s="18">
        <f>ROUND(I69*0.4,2)</f>
        <v>33.78</v>
      </c>
      <c r="K69" s="18">
        <f>H69+J69</f>
        <v>81.18</v>
      </c>
      <c r="L69" s="15">
        <f>SUMPRODUCT(($E$5:$E$269=E69)*(K69&lt;$K$5:$K$269))+1</f>
        <v>1</v>
      </c>
      <c r="M69" s="15"/>
    </row>
    <row r="70" s="3" customFormat="1" ht="21.95" customHeight="1" spans="1:13">
      <c r="A70" s="15">
        <f>SUBTOTAL(103,$E$5:E70)+0</f>
        <v>66</v>
      </c>
      <c r="B70" s="16" t="s">
        <v>165</v>
      </c>
      <c r="C70" s="16" t="s">
        <v>16</v>
      </c>
      <c r="D70" s="17" t="s">
        <v>162</v>
      </c>
      <c r="E70" s="16" t="s">
        <v>163</v>
      </c>
      <c r="F70" s="15" t="s">
        <v>166</v>
      </c>
      <c r="G70" s="18">
        <v>80</v>
      </c>
      <c r="H70" s="18">
        <v>48</v>
      </c>
      <c r="I70" s="20">
        <v>82.6</v>
      </c>
      <c r="J70" s="18">
        <f>ROUND(I70*0.4,2)</f>
        <v>33.04</v>
      </c>
      <c r="K70" s="18">
        <f>H70+J70</f>
        <v>81.04</v>
      </c>
      <c r="L70" s="15">
        <f>SUMPRODUCT(($E$5:$E$269=E70)*(K70&lt;$K$5:$K$269))+1</f>
        <v>2</v>
      </c>
      <c r="M70" s="15"/>
    </row>
    <row r="71" s="3" customFormat="1" ht="21.95" customHeight="1" spans="1:13">
      <c r="A71" s="15">
        <f>SUBTOTAL(103,$E$5:E71)+0</f>
        <v>67</v>
      </c>
      <c r="B71" s="16" t="s">
        <v>167</v>
      </c>
      <c r="C71" s="16" t="s">
        <v>16</v>
      </c>
      <c r="D71" s="17" t="s">
        <v>162</v>
      </c>
      <c r="E71" s="16" t="s">
        <v>163</v>
      </c>
      <c r="F71" s="15" t="s">
        <v>168</v>
      </c>
      <c r="G71" s="18">
        <v>74.5</v>
      </c>
      <c r="H71" s="18">
        <v>44.7</v>
      </c>
      <c r="I71" s="20">
        <v>83.02</v>
      </c>
      <c r="J71" s="18">
        <f>ROUND(I71*0.4,2)</f>
        <v>33.21</v>
      </c>
      <c r="K71" s="18">
        <f>H71+J71</f>
        <v>77.91</v>
      </c>
      <c r="L71" s="15">
        <f>SUMPRODUCT(($E$5:$E$269=E71)*(K71&lt;$K$5:$K$269))+1</f>
        <v>3</v>
      </c>
      <c r="M71" s="15"/>
    </row>
    <row r="72" s="3" customFormat="1" ht="21.95" customHeight="1" spans="1:13">
      <c r="A72" s="15">
        <f>SUBTOTAL(103,$E$5:E72)+0</f>
        <v>68</v>
      </c>
      <c r="B72" s="16" t="s">
        <v>169</v>
      </c>
      <c r="C72" s="16" t="s">
        <v>16</v>
      </c>
      <c r="D72" s="17" t="s">
        <v>162</v>
      </c>
      <c r="E72" s="16" t="s">
        <v>163</v>
      </c>
      <c r="F72" s="15" t="s">
        <v>170</v>
      </c>
      <c r="G72" s="18">
        <v>74.5</v>
      </c>
      <c r="H72" s="18">
        <v>44.7</v>
      </c>
      <c r="I72" s="20">
        <v>82.52</v>
      </c>
      <c r="J72" s="18">
        <f>ROUND(I72*0.4,2)</f>
        <v>33.01</v>
      </c>
      <c r="K72" s="18">
        <f>H72+J72</f>
        <v>77.71</v>
      </c>
      <c r="L72" s="15">
        <f>SUMPRODUCT(($E$5:$E$269=E72)*(K72&lt;$K$5:$K$269))+1</f>
        <v>4</v>
      </c>
      <c r="M72" s="15"/>
    </row>
    <row r="73" s="3" customFormat="1" ht="21.95" customHeight="1" spans="1:13">
      <c r="A73" s="15">
        <f>SUBTOTAL(103,$E$5:E73)+0</f>
        <v>69</v>
      </c>
      <c r="B73" s="16" t="s">
        <v>171</v>
      </c>
      <c r="C73" s="16" t="s">
        <v>16</v>
      </c>
      <c r="D73" s="17" t="s">
        <v>172</v>
      </c>
      <c r="E73" s="16" t="s">
        <v>173</v>
      </c>
      <c r="F73" s="15" t="s">
        <v>174</v>
      </c>
      <c r="G73" s="18">
        <v>71.5</v>
      </c>
      <c r="H73" s="18">
        <v>42.9</v>
      </c>
      <c r="I73" s="20">
        <v>84.42</v>
      </c>
      <c r="J73" s="18">
        <f>ROUND(I73*0.4,2)</f>
        <v>33.77</v>
      </c>
      <c r="K73" s="18">
        <f>H73+J73</f>
        <v>76.67</v>
      </c>
      <c r="L73" s="15">
        <f>SUMPRODUCT(($E$5:$E$269=E73)*(K73&lt;$K$5:$K$269))+1</f>
        <v>1</v>
      </c>
      <c r="M73" s="15"/>
    </row>
    <row r="74" s="3" customFormat="1" ht="21.95" customHeight="1" spans="1:13">
      <c r="A74" s="15">
        <f>SUBTOTAL(103,$E$5:E74)+0</f>
        <v>70</v>
      </c>
      <c r="B74" s="16" t="s">
        <v>175</v>
      </c>
      <c r="C74" s="16" t="s">
        <v>51</v>
      </c>
      <c r="D74" s="17" t="s">
        <v>172</v>
      </c>
      <c r="E74" s="16" t="s">
        <v>173</v>
      </c>
      <c r="F74" s="15" t="s">
        <v>176</v>
      </c>
      <c r="G74" s="18">
        <v>67.5</v>
      </c>
      <c r="H74" s="18">
        <v>40.5</v>
      </c>
      <c r="I74" s="20">
        <v>81.7</v>
      </c>
      <c r="J74" s="18">
        <f>ROUND(I74*0.4,2)</f>
        <v>32.68</v>
      </c>
      <c r="K74" s="18">
        <f>H74+J74</f>
        <v>73.18</v>
      </c>
      <c r="L74" s="15">
        <f>SUMPRODUCT(($E$5:$E$269=E74)*(K74&lt;$K$5:$K$269))+1</f>
        <v>2</v>
      </c>
      <c r="M74" s="15"/>
    </row>
    <row r="75" s="3" customFormat="1" ht="21.95" customHeight="1" spans="1:13">
      <c r="A75" s="15">
        <f>SUBTOTAL(103,$E$5:E75)+0</f>
        <v>71</v>
      </c>
      <c r="B75" s="16" t="s">
        <v>177</v>
      </c>
      <c r="C75" s="16" t="s">
        <v>51</v>
      </c>
      <c r="D75" s="17" t="s">
        <v>172</v>
      </c>
      <c r="E75" s="16" t="s">
        <v>173</v>
      </c>
      <c r="F75" s="15" t="s">
        <v>178</v>
      </c>
      <c r="G75" s="18">
        <v>65</v>
      </c>
      <c r="H75" s="18">
        <v>39</v>
      </c>
      <c r="I75" s="20">
        <v>82.3</v>
      </c>
      <c r="J75" s="18">
        <f>ROUND(I75*0.4,2)</f>
        <v>32.92</v>
      </c>
      <c r="K75" s="18">
        <f>H75+J75</f>
        <v>71.92</v>
      </c>
      <c r="L75" s="15">
        <f>SUMPRODUCT(($E$5:$E$269=E75)*(K75&lt;$K$5:$K$269))+1</f>
        <v>3</v>
      </c>
      <c r="M75" s="15"/>
    </row>
    <row r="76" s="3" customFormat="1" ht="21.95" customHeight="1" spans="1:13">
      <c r="A76" s="15">
        <f>SUBTOTAL(103,$E$5:E76)+0</f>
        <v>72</v>
      </c>
      <c r="B76" s="16" t="s">
        <v>179</v>
      </c>
      <c r="C76" s="16" t="s">
        <v>16</v>
      </c>
      <c r="D76" s="17" t="s">
        <v>180</v>
      </c>
      <c r="E76" s="16" t="s">
        <v>181</v>
      </c>
      <c r="F76" s="15" t="s">
        <v>182</v>
      </c>
      <c r="G76" s="18">
        <v>80.5</v>
      </c>
      <c r="H76" s="18">
        <v>48.3</v>
      </c>
      <c r="I76" s="20">
        <v>81.96</v>
      </c>
      <c r="J76" s="18">
        <f>ROUND(I76*0.4,2)</f>
        <v>32.78</v>
      </c>
      <c r="K76" s="18">
        <f>H76+J76</f>
        <v>81.08</v>
      </c>
      <c r="L76" s="15">
        <f>SUMPRODUCT(($E$5:$E$269=E76)*(K76&lt;$K$5:$K$269))+1</f>
        <v>1</v>
      </c>
      <c r="M76" s="15"/>
    </row>
    <row r="77" s="3" customFormat="1" ht="21.95" customHeight="1" spans="1:13">
      <c r="A77" s="15">
        <f>SUBTOTAL(103,$E$5:E77)+0</f>
        <v>73</v>
      </c>
      <c r="B77" s="16" t="s">
        <v>183</v>
      </c>
      <c r="C77" s="16" t="s">
        <v>16</v>
      </c>
      <c r="D77" s="17" t="s">
        <v>180</v>
      </c>
      <c r="E77" s="16" t="s">
        <v>181</v>
      </c>
      <c r="F77" s="15" t="s">
        <v>184</v>
      </c>
      <c r="G77" s="18">
        <v>63</v>
      </c>
      <c r="H77" s="18">
        <v>37.8</v>
      </c>
      <c r="I77" s="20">
        <v>82.32</v>
      </c>
      <c r="J77" s="18">
        <f>ROUND(I77*0.4,2)</f>
        <v>32.93</v>
      </c>
      <c r="K77" s="18">
        <f>H77+J77</f>
        <v>70.73</v>
      </c>
      <c r="L77" s="15">
        <f>SUMPRODUCT(($E$5:$E$269=E77)*(K77&lt;$K$5:$K$269))+1</f>
        <v>2</v>
      </c>
      <c r="M77" s="15"/>
    </row>
    <row r="78" s="3" customFormat="1" ht="21.95" customHeight="1" spans="1:13">
      <c r="A78" s="15">
        <f>SUBTOTAL(103,$E$5:E78)+0</f>
        <v>74</v>
      </c>
      <c r="B78" s="16" t="s">
        <v>185</v>
      </c>
      <c r="C78" s="16" t="s">
        <v>16</v>
      </c>
      <c r="D78" s="17" t="s">
        <v>180</v>
      </c>
      <c r="E78" s="16" t="s">
        <v>181</v>
      </c>
      <c r="F78" s="15" t="s">
        <v>186</v>
      </c>
      <c r="G78" s="18">
        <v>64</v>
      </c>
      <c r="H78" s="18">
        <v>38.4</v>
      </c>
      <c r="I78" s="20">
        <v>76.91</v>
      </c>
      <c r="J78" s="18">
        <f>ROUND(I78*0.4,2)</f>
        <v>30.76</v>
      </c>
      <c r="K78" s="18">
        <f>H78+J78</f>
        <v>69.16</v>
      </c>
      <c r="L78" s="15">
        <f>SUMPRODUCT(($E$5:$E$269=E78)*(K78&lt;$K$5:$K$269))+1</f>
        <v>3</v>
      </c>
      <c r="M78" s="15"/>
    </row>
    <row r="79" s="3" customFormat="1" ht="21.95" customHeight="1" spans="1:13">
      <c r="A79" s="15">
        <f>SUBTOTAL(103,$E$5:E79)+0</f>
        <v>75</v>
      </c>
      <c r="B79" s="16" t="s">
        <v>187</v>
      </c>
      <c r="C79" s="16" t="s">
        <v>16</v>
      </c>
      <c r="D79" s="17" t="s">
        <v>188</v>
      </c>
      <c r="E79" s="16" t="s">
        <v>189</v>
      </c>
      <c r="F79" s="15" t="s">
        <v>190</v>
      </c>
      <c r="G79" s="18">
        <v>76</v>
      </c>
      <c r="H79" s="18">
        <v>45.6</v>
      </c>
      <c r="I79" s="20">
        <v>88.79</v>
      </c>
      <c r="J79" s="18">
        <f>ROUND(I79*0.4,2)</f>
        <v>35.52</v>
      </c>
      <c r="K79" s="18">
        <f>H79+J79</f>
        <v>81.12</v>
      </c>
      <c r="L79" s="15">
        <f>SUMPRODUCT(($E$5:$E$269=E79)*(K79&lt;$K$5:$K$269))+1</f>
        <v>1</v>
      </c>
      <c r="M79" s="15"/>
    </row>
    <row r="80" s="3" customFormat="1" ht="21.95" customHeight="1" spans="1:13">
      <c r="A80" s="15">
        <f>SUBTOTAL(103,$E$5:E80)+0</f>
        <v>76</v>
      </c>
      <c r="B80" s="16" t="s">
        <v>191</v>
      </c>
      <c r="C80" s="16" t="s">
        <v>16</v>
      </c>
      <c r="D80" s="17" t="s">
        <v>188</v>
      </c>
      <c r="E80" s="16" t="s">
        <v>189</v>
      </c>
      <c r="F80" s="15" t="s">
        <v>192</v>
      </c>
      <c r="G80" s="18">
        <v>77.5</v>
      </c>
      <c r="H80" s="18">
        <v>46.5</v>
      </c>
      <c r="I80" s="20">
        <v>86.55</v>
      </c>
      <c r="J80" s="18">
        <f>ROUND(I80*0.4,2)</f>
        <v>34.62</v>
      </c>
      <c r="K80" s="18">
        <f>H80+J80</f>
        <v>81.12</v>
      </c>
      <c r="L80" s="15">
        <f>SUMPRODUCT(($E$5:$E$269=E80)*(K80&lt;$K$5:$K$269))+1</f>
        <v>1</v>
      </c>
      <c r="M80" s="15"/>
    </row>
    <row r="81" s="3" customFormat="1" ht="21.95" customHeight="1" spans="1:13">
      <c r="A81" s="15">
        <f>SUBTOTAL(103,$E$5:E81)+0</f>
        <v>77</v>
      </c>
      <c r="B81" s="16" t="s">
        <v>193</v>
      </c>
      <c r="C81" s="16" t="s">
        <v>16</v>
      </c>
      <c r="D81" s="17" t="s">
        <v>188</v>
      </c>
      <c r="E81" s="16" t="s">
        <v>189</v>
      </c>
      <c r="F81" s="15" t="s">
        <v>194</v>
      </c>
      <c r="G81" s="18">
        <v>78</v>
      </c>
      <c r="H81" s="18">
        <v>46.8</v>
      </c>
      <c r="I81" s="20">
        <v>83.23</v>
      </c>
      <c r="J81" s="18">
        <f>ROUND(I81*0.4,2)</f>
        <v>33.29</v>
      </c>
      <c r="K81" s="18">
        <f>H81+J81</f>
        <v>80.09</v>
      </c>
      <c r="L81" s="15">
        <f>SUMPRODUCT(($E$5:$E$269=E81)*(K81&lt;$K$5:$K$269))+1</f>
        <v>3</v>
      </c>
      <c r="M81" s="15"/>
    </row>
    <row r="82" s="3" customFormat="1" ht="21.95" customHeight="1" spans="1:13">
      <c r="A82" s="15">
        <f>SUBTOTAL(103,$E$5:E82)+0</f>
        <v>78</v>
      </c>
      <c r="B82" s="16" t="s">
        <v>195</v>
      </c>
      <c r="C82" s="16" t="s">
        <v>16</v>
      </c>
      <c r="D82" s="17" t="s">
        <v>188</v>
      </c>
      <c r="E82" s="16" t="s">
        <v>189</v>
      </c>
      <c r="F82" s="15" t="s">
        <v>196</v>
      </c>
      <c r="G82" s="18">
        <v>74</v>
      </c>
      <c r="H82" s="18">
        <v>44.4</v>
      </c>
      <c r="I82" s="20">
        <v>86.76</v>
      </c>
      <c r="J82" s="18">
        <f>ROUND(I82*0.4,2)</f>
        <v>34.7</v>
      </c>
      <c r="K82" s="18">
        <f>H82+J82</f>
        <v>79.1</v>
      </c>
      <c r="L82" s="15">
        <f>SUMPRODUCT(($E$5:$E$269=E82)*(K82&lt;$K$5:$K$269))+1</f>
        <v>4</v>
      </c>
      <c r="M82" s="15"/>
    </row>
    <row r="83" s="3" customFormat="1" ht="21.95" customHeight="1" spans="1:13">
      <c r="A83" s="15">
        <f>SUBTOTAL(103,$E$5:E83)+0</f>
        <v>79</v>
      </c>
      <c r="B83" s="16" t="s">
        <v>197</v>
      </c>
      <c r="C83" s="16" t="s">
        <v>16</v>
      </c>
      <c r="D83" s="17" t="s">
        <v>188</v>
      </c>
      <c r="E83" s="16" t="s">
        <v>189</v>
      </c>
      <c r="F83" s="15" t="s">
        <v>198</v>
      </c>
      <c r="G83" s="18">
        <v>75</v>
      </c>
      <c r="H83" s="18">
        <v>45</v>
      </c>
      <c r="I83" s="20">
        <v>81.85</v>
      </c>
      <c r="J83" s="18">
        <f>ROUND(I83*0.4,2)</f>
        <v>32.74</v>
      </c>
      <c r="K83" s="18">
        <f>H83+J83</f>
        <v>77.74</v>
      </c>
      <c r="L83" s="15">
        <f>SUMPRODUCT(($E$5:$E$269=E83)*(K83&lt;$K$5:$K$269))+1</f>
        <v>5</v>
      </c>
      <c r="M83" s="15"/>
    </row>
    <row r="84" s="3" customFormat="1" ht="21.95" customHeight="1" spans="1:13">
      <c r="A84" s="15">
        <f>SUBTOTAL(103,$E$5:E84)+0</f>
        <v>80</v>
      </c>
      <c r="B84" s="16" t="s">
        <v>199</v>
      </c>
      <c r="C84" s="16" t="s">
        <v>16</v>
      </c>
      <c r="D84" s="17" t="s">
        <v>188</v>
      </c>
      <c r="E84" s="16" t="s">
        <v>189</v>
      </c>
      <c r="F84" s="15" t="s">
        <v>200</v>
      </c>
      <c r="G84" s="18">
        <v>71.5</v>
      </c>
      <c r="H84" s="18">
        <v>42.9</v>
      </c>
      <c r="I84" s="20">
        <v>86.18</v>
      </c>
      <c r="J84" s="18">
        <f>ROUND(I84*0.4,2)</f>
        <v>34.47</v>
      </c>
      <c r="K84" s="18">
        <f>H84+J84</f>
        <v>77.37</v>
      </c>
      <c r="L84" s="15">
        <f>SUMPRODUCT(($E$5:$E$269=E84)*(K84&lt;$K$5:$K$269))+1</f>
        <v>6</v>
      </c>
      <c r="M84" s="15"/>
    </row>
    <row r="85" s="3" customFormat="1" ht="21.95" customHeight="1" spans="1:13">
      <c r="A85" s="15">
        <f>SUBTOTAL(103,$E$5:E85)+0</f>
        <v>81</v>
      </c>
      <c r="B85" s="16" t="s">
        <v>201</v>
      </c>
      <c r="C85" s="16" t="s">
        <v>16</v>
      </c>
      <c r="D85" s="17" t="s">
        <v>188</v>
      </c>
      <c r="E85" s="16" t="s">
        <v>189</v>
      </c>
      <c r="F85" s="15" t="s">
        <v>202</v>
      </c>
      <c r="G85" s="18">
        <v>72.5</v>
      </c>
      <c r="H85" s="18">
        <v>43.5</v>
      </c>
      <c r="I85" s="20">
        <v>83.58</v>
      </c>
      <c r="J85" s="18">
        <f>ROUND(I85*0.4,2)</f>
        <v>33.43</v>
      </c>
      <c r="K85" s="18">
        <f>H85+J85</f>
        <v>76.93</v>
      </c>
      <c r="L85" s="15">
        <f>SUMPRODUCT(($E$5:$E$269=E85)*(K85&lt;$K$5:$K$269))+1</f>
        <v>7</v>
      </c>
      <c r="M85" s="15"/>
    </row>
    <row r="86" s="3" customFormat="1" ht="21.95" customHeight="1" spans="1:13">
      <c r="A86" s="15">
        <f>SUBTOTAL(103,$E$5:E86)+0</f>
        <v>82</v>
      </c>
      <c r="B86" s="16" t="s">
        <v>203</v>
      </c>
      <c r="C86" s="16" t="s">
        <v>16</v>
      </c>
      <c r="D86" s="17" t="s">
        <v>188</v>
      </c>
      <c r="E86" s="16" t="s">
        <v>189</v>
      </c>
      <c r="F86" s="15" t="s">
        <v>204</v>
      </c>
      <c r="G86" s="18">
        <v>70</v>
      </c>
      <c r="H86" s="18">
        <v>42</v>
      </c>
      <c r="I86" s="20">
        <v>85.84</v>
      </c>
      <c r="J86" s="18">
        <f>ROUND(I86*0.4,2)</f>
        <v>34.34</v>
      </c>
      <c r="K86" s="18">
        <f>H86+J86</f>
        <v>76.34</v>
      </c>
      <c r="L86" s="15">
        <f>SUMPRODUCT(($E$5:$E$269=E86)*(K86&lt;$K$5:$K$269))+1</f>
        <v>8</v>
      </c>
      <c r="M86" s="15"/>
    </row>
    <row r="87" s="3" customFormat="1" ht="21.95" customHeight="1" spans="1:13">
      <c r="A87" s="15">
        <f>SUBTOTAL(103,$E$5:E87)+0</f>
        <v>83</v>
      </c>
      <c r="B87" s="16" t="s">
        <v>205</v>
      </c>
      <c r="C87" s="16" t="s">
        <v>16</v>
      </c>
      <c r="D87" s="17" t="s">
        <v>188</v>
      </c>
      <c r="E87" s="16" t="s">
        <v>189</v>
      </c>
      <c r="F87" s="15" t="s">
        <v>206</v>
      </c>
      <c r="G87" s="18">
        <v>70</v>
      </c>
      <c r="H87" s="18">
        <v>42</v>
      </c>
      <c r="I87" s="20">
        <v>85.01</v>
      </c>
      <c r="J87" s="18">
        <f>ROUND(I87*0.4,2)</f>
        <v>34</v>
      </c>
      <c r="K87" s="18">
        <f>H87+J87</f>
        <v>76</v>
      </c>
      <c r="L87" s="15">
        <f>SUMPRODUCT(($E$5:$E$269=E87)*(K87&lt;$K$5:$K$269))+1</f>
        <v>9</v>
      </c>
      <c r="M87" s="15"/>
    </row>
    <row r="88" s="3" customFormat="1" ht="21.95" customHeight="1" spans="1:13">
      <c r="A88" s="15">
        <f>SUBTOTAL(103,$E$5:E88)+0</f>
        <v>84</v>
      </c>
      <c r="B88" s="16" t="s">
        <v>207</v>
      </c>
      <c r="C88" s="16" t="s">
        <v>16</v>
      </c>
      <c r="D88" s="17" t="s">
        <v>188</v>
      </c>
      <c r="E88" s="16" t="s">
        <v>189</v>
      </c>
      <c r="F88" s="15" t="s">
        <v>208</v>
      </c>
      <c r="G88" s="18">
        <v>68.5</v>
      </c>
      <c r="H88" s="18">
        <v>41.1</v>
      </c>
      <c r="I88" s="20">
        <v>85.97</v>
      </c>
      <c r="J88" s="18">
        <f>ROUND(I88*0.4,2)</f>
        <v>34.39</v>
      </c>
      <c r="K88" s="18">
        <f>H88+J88</f>
        <v>75.49</v>
      </c>
      <c r="L88" s="15">
        <f>SUMPRODUCT(($E$5:$E$269=E88)*(K88&lt;$K$5:$K$269))+1</f>
        <v>10</v>
      </c>
      <c r="M88" s="15"/>
    </row>
    <row r="89" s="3" customFormat="1" ht="21.95" customHeight="1" spans="1:13">
      <c r="A89" s="15">
        <f>SUBTOTAL(103,$E$5:E89)+0</f>
        <v>85</v>
      </c>
      <c r="B89" s="16" t="s">
        <v>209</v>
      </c>
      <c r="C89" s="16" t="s">
        <v>16</v>
      </c>
      <c r="D89" s="17" t="s">
        <v>188</v>
      </c>
      <c r="E89" s="16" t="s">
        <v>189</v>
      </c>
      <c r="F89" s="15" t="s">
        <v>210</v>
      </c>
      <c r="G89" s="18">
        <v>69.5</v>
      </c>
      <c r="H89" s="18">
        <v>41.7</v>
      </c>
      <c r="I89" s="20">
        <v>82.59</v>
      </c>
      <c r="J89" s="18">
        <f>ROUND(I89*0.4,2)</f>
        <v>33.04</v>
      </c>
      <c r="K89" s="18">
        <f>H89+J89</f>
        <v>74.74</v>
      </c>
      <c r="L89" s="15">
        <f>SUMPRODUCT(($E$5:$E$269=E89)*(K89&lt;$K$5:$K$269))+1</f>
        <v>11</v>
      </c>
      <c r="M89" s="15"/>
    </row>
    <row r="90" s="3" customFormat="1" ht="21.95" customHeight="1" spans="1:13">
      <c r="A90" s="15">
        <f>SUBTOTAL(103,$E$5:E90)+0</f>
        <v>86</v>
      </c>
      <c r="B90" s="16" t="s">
        <v>211</v>
      </c>
      <c r="C90" s="16" t="s">
        <v>16</v>
      </c>
      <c r="D90" s="17" t="s">
        <v>188</v>
      </c>
      <c r="E90" s="16" t="s">
        <v>189</v>
      </c>
      <c r="F90" s="15" t="s">
        <v>212</v>
      </c>
      <c r="G90" s="18">
        <v>68.5</v>
      </c>
      <c r="H90" s="18">
        <v>41.1</v>
      </c>
      <c r="I90" s="20">
        <v>82.95</v>
      </c>
      <c r="J90" s="18">
        <f>ROUND(I90*0.4,2)</f>
        <v>33.18</v>
      </c>
      <c r="K90" s="18">
        <f>H90+J90</f>
        <v>74.28</v>
      </c>
      <c r="L90" s="15">
        <f>SUMPRODUCT(($E$5:$E$269=E90)*(K90&lt;$K$5:$K$269))+1</f>
        <v>12</v>
      </c>
      <c r="M90" s="15"/>
    </row>
    <row r="91" s="3" customFormat="1" ht="21.95" customHeight="1" spans="1:13">
      <c r="A91" s="15">
        <f>SUBTOTAL(103,$E$5:E91)+0</f>
        <v>87</v>
      </c>
      <c r="B91" s="16" t="s">
        <v>213</v>
      </c>
      <c r="C91" s="16" t="s">
        <v>16</v>
      </c>
      <c r="D91" s="17" t="s">
        <v>188</v>
      </c>
      <c r="E91" s="16" t="s">
        <v>189</v>
      </c>
      <c r="F91" s="15" t="s">
        <v>214</v>
      </c>
      <c r="G91" s="18">
        <v>68.5</v>
      </c>
      <c r="H91" s="18">
        <v>41.1</v>
      </c>
      <c r="I91" s="20">
        <v>81.78</v>
      </c>
      <c r="J91" s="18">
        <f>ROUND(I91*0.4,2)</f>
        <v>32.71</v>
      </c>
      <c r="K91" s="18">
        <f>H91+J91</f>
        <v>73.81</v>
      </c>
      <c r="L91" s="15">
        <f>SUMPRODUCT(($E$5:$E$269=E91)*(K91&lt;$K$5:$K$269))+1</f>
        <v>13</v>
      </c>
      <c r="M91" s="15"/>
    </row>
    <row r="92" s="3" customFormat="1" ht="21.95" customHeight="1" spans="1:13">
      <c r="A92" s="15">
        <f>SUBTOTAL(103,$E$5:E92)+0</f>
        <v>88</v>
      </c>
      <c r="B92" s="16" t="s">
        <v>215</v>
      </c>
      <c r="C92" s="16" t="s">
        <v>16</v>
      </c>
      <c r="D92" s="17" t="s">
        <v>188</v>
      </c>
      <c r="E92" s="16" t="s">
        <v>189</v>
      </c>
      <c r="F92" s="15" t="s">
        <v>216</v>
      </c>
      <c r="G92" s="18">
        <v>68.5</v>
      </c>
      <c r="H92" s="18">
        <v>41.1</v>
      </c>
      <c r="I92" s="20">
        <v>81.48</v>
      </c>
      <c r="J92" s="18">
        <f>ROUND(I92*0.4,2)</f>
        <v>32.59</v>
      </c>
      <c r="K92" s="18">
        <f>H92+J92</f>
        <v>73.69</v>
      </c>
      <c r="L92" s="15">
        <f>SUMPRODUCT(($E$5:$E$269=E92)*(K92&lt;$K$5:$K$269))+1</f>
        <v>14</v>
      </c>
      <c r="M92" s="15"/>
    </row>
    <row r="93" s="3" customFormat="1" ht="21.95" customHeight="1" spans="1:13">
      <c r="A93" s="15">
        <f>SUBTOTAL(103,$E$5:E93)+0</f>
        <v>89</v>
      </c>
      <c r="B93" s="16" t="s">
        <v>217</v>
      </c>
      <c r="C93" s="16" t="s">
        <v>51</v>
      </c>
      <c r="D93" s="17" t="s">
        <v>218</v>
      </c>
      <c r="E93" s="16" t="s">
        <v>219</v>
      </c>
      <c r="F93" s="15" t="s">
        <v>220</v>
      </c>
      <c r="G93" s="18">
        <v>74.5</v>
      </c>
      <c r="H93" s="18">
        <v>44.7</v>
      </c>
      <c r="I93" s="20">
        <v>79.66</v>
      </c>
      <c r="J93" s="18">
        <f>ROUND(I93*0.4,2)</f>
        <v>31.86</v>
      </c>
      <c r="K93" s="18">
        <f>H93+J93</f>
        <v>76.56</v>
      </c>
      <c r="L93" s="15">
        <f>SUMPRODUCT(($E$5:$E$269=E93)*(K93&lt;$K$5:$K$269))+1</f>
        <v>1</v>
      </c>
      <c r="M93" s="15"/>
    </row>
    <row r="94" s="3" customFormat="1" ht="21.95" customHeight="1" spans="1:13">
      <c r="A94" s="15">
        <f>SUBTOTAL(103,$E$5:E94)+0</f>
        <v>90</v>
      </c>
      <c r="B94" s="16" t="s">
        <v>221</v>
      </c>
      <c r="C94" s="16" t="s">
        <v>16</v>
      </c>
      <c r="D94" s="17" t="s">
        <v>218</v>
      </c>
      <c r="E94" s="16" t="s">
        <v>219</v>
      </c>
      <c r="F94" s="15" t="s">
        <v>222</v>
      </c>
      <c r="G94" s="18">
        <v>71.5</v>
      </c>
      <c r="H94" s="18">
        <v>42.9</v>
      </c>
      <c r="I94" s="20">
        <v>80.32</v>
      </c>
      <c r="J94" s="18">
        <f>ROUND(I94*0.4,2)</f>
        <v>32.13</v>
      </c>
      <c r="K94" s="18">
        <f>H94+J94</f>
        <v>75.03</v>
      </c>
      <c r="L94" s="15">
        <f>SUMPRODUCT(($E$5:$E$269=E94)*(K94&lt;$K$5:$K$269))+1</f>
        <v>2</v>
      </c>
      <c r="M94" s="15"/>
    </row>
    <row r="95" s="3" customFormat="1" ht="21.95" customHeight="1" spans="1:13">
      <c r="A95" s="15">
        <f>SUBTOTAL(103,$E$5:E95)+0</f>
        <v>91</v>
      </c>
      <c r="B95" s="16" t="s">
        <v>223</v>
      </c>
      <c r="C95" s="16" t="s">
        <v>16</v>
      </c>
      <c r="D95" s="17" t="s">
        <v>218</v>
      </c>
      <c r="E95" s="16" t="s">
        <v>219</v>
      </c>
      <c r="F95" s="15" t="s">
        <v>224</v>
      </c>
      <c r="G95" s="18">
        <v>70</v>
      </c>
      <c r="H95" s="18">
        <v>42</v>
      </c>
      <c r="I95" s="20">
        <v>82.21</v>
      </c>
      <c r="J95" s="18">
        <f>ROUND(I95*0.4,2)</f>
        <v>32.88</v>
      </c>
      <c r="K95" s="18">
        <f>H95+J95</f>
        <v>74.88</v>
      </c>
      <c r="L95" s="15">
        <f>SUMPRODUCT(($E$5:$E$269=E95)*(K95&lt;$K$5:$K$269))+1</f>
        <v>3</v>
      </c>
      <c r="M95" s="15"/>
    </row>
    <row r="96" s="3" customFormat="1" ht="21.95" customHeight="1" spans="1:13">
      <c r="A96" s="15">
        <f>SUBTOTAL(103,$E$5:E96)+0</f>
        <v>92</v>
      </c>
      <c r="B96" s="16" t="s">
        <v>225</v>
      </c>
      <c r="C96" s="16" t="s">
        <v>16</v>
      </c>
      <c r="D96" s="17" t="s">
        <v>218</v>
      </c>
      <c r="E96" s="16" t="s">
        <v>219</v>
      </c>
      <c r="F96" s="15" t="s">
        <v>226</v>
      </c>
      <c r="G96" s="18">
        <v>68.5</v>
      </c>
      <c r="H96" s="18">
        <v>41.1</v>
      </c>
      <c r="I96" s="20">
        <v>79.31</v>
      </c>
      <c r="J96" s="18">
        <f>ROUND(I96*0.4,2)</f>
        <v>31.72</v>
      </c>
      <c r="K96" s="18">
        <f>H96+J96</f>
        <v>72.82</v>
      </c>
      <c r="L96" s="15">
        <f>SUMPRODUCT(($E$5:$E$269=E96)*(K96&lt;$K$5:$K$269))+1</f>
        <v>4</v>
      </c>
      <c r="M96" s="15"/>
    </row>
    <row r="97" s="3" customFormat="1" ht="21.95" customHeight="1" spans="1:13">
      <c r="A97" s="15">
        <f>SUBTOTAL(103,$E$5:E97)+0</f>
        <v>93</v>
      </c>
      <c r="B97" s="16" t="s">
        <v>227</v>
      </c>
      <c r="C97" s="16" t="s">
        <v>16</v>
      </c>
      <c r="D97" s="17" t="s">
        <v>218</v>
      </c>
      <c r="E97" s="16" t="s">
        <v>219</v>
      </c>
      <c r="F97" s="15" t="s">
        <v>228</v>
      </c>
      <c r="G97" s="18">
        <v>59.5</v>
      </c>
      <c r="H97" s="18">
        <v>35.7</v>
      </c>
      <c r="I97" s="20">
        <v>79.49</v>
      </c>
      <c r="J97" s="18">
        <f>ROUND(I97*0.4,2)</f>
        <v>31.8</v>
      </c>
      <c r="K97" s="18">
        <f>H97+J97</f>
        <v>67.5</v>
      </c>
      <c r="L97" s="15">
        <f>SUMPRODUCT(($E$5:$E$269=E97)*(K97&lt;$K$5:$K$269))+1</f>
        <v>5</v>
      </c>
      <c r="M97" s="15"/>
    </row>
    <row r="98" s="3" customFormat="1" ht="21.95" customHeight="1" spans="1:13">
      <c r="A98" s="15">
        <f>SUBTOTAL(103,$E$5:E98)+0</f>
        <v>94</v>
      </c>
      <c r="B98" s="21" t="s">
        <v>229</v>
      </c>
      <c r="C98" s="21" t="s">
        <v>16</v>
      </c>
      <c r="D98" s="22" t="s">
        <v>230</v>
      </c>
      <c r="E98" s="21" t="s">
        <v>231</v>
      </c>
      <c r="F98" s="23" t="s">
        <v>232</v>
      </c>
      <c r="G98" s="24">
        <v>80</v>
      </c>
      <c r="H98" s="24">
        <v>48</v>
      </c>
      <c r="I98" s="20">
        <v>86.67</v>
      </c>
      <c r="J98" s="18">
        <f>ROUND(I98*0.4,2)</f>
        <v>34.67</v>
      </c>
      <c r="K98" s="18">
        <f>H98+J98</f>
        <v>82.67</v>
      </c>
      <c r="L98" s="15">
        <f>SUMPRODUCT(($E$5:$E$269=E98)*(K98&lt;$K$5:$K$269))+1</f>
        <v>1</v>
      </c>
      <c r="M98" s="15"/>
    </row>
    <row r="99" s="4" customFormat="1" ht="21.95" customHeight="1" spans="1:13">
      <c r="A99" s="15">
        <f>SUBTOTAL(103,$E$5:E99)+0</f>
        <v>95</v>
      </c>
      <c r="B99" s="21" t="s">
        <v>233</v>
      </c>
      <c r="C99" s="21" t="s">
        <v>16</v>
      </c>
      <c r="D99" s="22" t="s">
        <v>230</v>
      </c>
      <c r="E99" s="21" t="s">
        <v>231</v>
      </c>
      <c r="F99" s="23" t="s">
        <v>234</v>
      </c>
      <c r="G99" s="24">
        <v>80.5</v>
      </c>
      <c r="H99" s="24">
        <v>48.3</v>
      </c>
      <c r="I99" s="20">
        <v>85.07</v>
      </c>
      <c r="J99" s="18">
        <f>ROUND(I99*0.4,2)</f>
        <v>34.03</v>
      </c>
      <c r="K99" s="18">
        <f>H99+J99</f>
        <v>82.33</v>
      </c>
      <c r="L99" s="15">
        <f>SUMPRODUCT(($E$5:$E$269=E99)*(K99&lt;$K$5:$K$269))+1</f>
        <v>2</v>
      </c>
      <c r="M99" s="15"/>
    </row>
    <row r="100" s="4" customFormat="1" ht="21.95" customHeight="1" spans="1:13">
      <c r="A100" s="15">
        <f>SUBTOTAL(103,$E$5:E100)+0</f>
        <v>96</v>
      </c>
      <c r="B100" s="21" t="s">
        <v>235</v>
      </c>
      <c r="C100" s="21" t="s">
        <v>16</v>
      </c>
      <c r="D100" s="22" t="s">
        <v>230</v>
      </c>
      <c r="E100" s="21" t="s">
        <v>231</v>
      </c>
      <c r="F100" s="23" t="s">
        <v>236</v>
      </c>
      <c r="G100" s="24">
        <v>79</v>
      </c>
      <c r="H100" s="24">
        <v>47.4</v>
      </c>
      <c r="I100" s="20">
        <v>85.73</v>
      </c>
      <c r="J100" s="18">
        <f>ROUND(I100*0.4,2)</f>
        <v>34.29</v>
      </c>
      <c r="K100" s="18">
        <f>H100+J100</f>
        <v>81.69</v>
      </c>
      <c r="L100" s="15">
        <f>SUMPRODUCT(($E$5:$E$269=E100)*(K100&lt;$K$5:$K$269))+1</f>
        <v>3</v>
      </c>
      <c r="M100" s="15"/>
    </row>
    <row r="101" s="4" customFormat="1" ht="21.95" customHeight="1" spans="1:13">
      <c r="A101" s="15">
        <f>SUBTOTAL(103,$E$5:E101)+0</f>
        <v>97</v>
      </c>
      <c r="B101" s="21" t="s">
        <v>237</v>
      </c>
      <c r="C101" s="21" t="s">
        <v>16</v>
      </c>
      <c r="D101" s="22" t="s">
        <v>230</v>
      </c>
      <c r="E101" s="21" t="s">
        <v>231</v>
      </c>
      <c r="F101" s="23" t="s">
        <v>238</v>
      </c>
      <c r="G101" s="24">
        <v>80</v>
      </c>
      <c r="H101" s="24">
        <v>48</v>
      </c>
      <c r="I101" s="20">
        <v>83.53</v>
      </c>
      <c r="J101" s="18">
        <f>ROUND(I101*0.4,2)</f>
        <v>33.41</v>
      </c>
      <c r="K101" s="18">
        <f>H101+J101</f>
        <v>81.41</v>
      </c>
      <c r="L101" s="15">
        <f>SUMPRODUCT(($E$5:$E$269=E101)*(K101&lt;$K$5:$K$269))+1</f>
        <v>4</v>
      </c>
      <c r="M101" s="15"/>
    </row>
    <row r="102" s="4" customFormat="1" ht="21.95" customHeight="1" spans="1:13">
      <c r="A102" s="15">
        <f>SUBTOTAL(103,$E$5:E102)+0</f>
        <v>98</v>
      </c>
      <c r="B102" s="21" t="s">
        <v>239</v>
      </c>
      <c r="C102" s="21" t="s">
        <v>16</v>
      </c>
      <c r="D102" s="22" t="s">
        <v>230</v>
      </c>
      <c r="E102" s="21" t="s">
        <v>231</v>
      </c>
      <c r="F102" s="23" t="s">
        <v>240</v>
      </c>
      <c r="G102" s="24">
        <v>78</v>
      </c>
      <c r="H102" s="24">
        <v>46.8</v>
      </c>
      <c r="I102" s="20">
        <v>85.02</v>
      </c>
      <c r="J102" s="18">
        <f>ROUND(I102*0.4,2)</f>
        <v>34.01</v>
      </c>
      <c r="K102" s="18">
        <f>H102+J102</f>
        <v>80.81</v>
      </c>
      <c r="L102" s="15">
        <f>SUMPRODUCT(($E$5:$E$269=E102)*(K102&lt;$K$5:$K$269))+1</f>
        <v>5</v>
      </c>
      <c r="M102" s="15"/>
    </row>
    <row r="103" s="4" customFormat="1" ht="21.95" customHeight="1" spans="1:13">
      <c r="A103" s="15">
        <f>SUBTOTAL(103,$E$5:E103)+0</f>
        <v>99</v>
      </c>
      <c r="B103" s="16" t="s">
        <v>241</v>
      </c>
      <c r="C103" s="16" t="s">
        <v>16</v>
      </c>
      <c r="D103" s="17" t="s">
        <v>230</v>
      </c>
      <c r="E103" s="16" t="s">
        <v>231</v>
      </c>
      <c r="F103" s="15" t="s">
        <v>242</v>
      </c>
      <c r="G103" s="18">
        <v>81.5</v>
      </c>
      <c r="H103" s="18">
        <v>48.9</v>
      </c>
      <c r="I103" s="20">
        <v>78.38</v>
      </c>
      <c r="J103" s="18">
        <f>ROUND(I103*0.4,2)</f>
        <v>31.35</v>
      </c>
      <c r="K103" s="18">
        <f>H103+J103</f>
        <v>80.25</v>
      </c>
      <c r="L103" s="15">
        <f>SUMPRODUCT(($E$5:$E$269=E103)*(K103&lt;$K$5:$K$269))+1</f>
        <v>6</v>
      </c>
      <c r="M103" s="15"/>
    </row>
    <row r="104" s="4" customFormat="1" ht="21.95" customHeight="1" spans="1:13">
      <c r="A104" s="15">
        <f>SUBTOTAL(103,$E$5:E104)+0</f>
        <v>100</v>
      </c>
      <c r="B104" s="21" t="s">
        <v>243</v>
      </c>
      <c r="C104" s="21" t="s">
        <v>16</v>
      </c>
      <c r="D104" s="22" t="s">
        <v>230</v>
      </c>
      <c r="E104" s="21" t="s">
        <v>231</v>
      </c>
      <c r="F104" s="23" t="s">
        <v>244</v>
      </c>
      <c r="G104" s="24">
        <v>81.5</v>
      </c>
      <c r="H104" s="24">
        <v>48.9</v>
      </c>
      <c r="I104" s="20">
        <v>78.31</v>
      </c>
      <c r="J104" s="18">
        <f>ROUND(I104*0.4,2)</f>
        <v>31.32</v>
      </c>
      <c r="K104" s="18">
        <f>H104+J104</f>
        <v>80.22</v>
      </c>
      <c r="L104" s="15">
        <f>SUMPRODUCT(($E$5:$E$269=E104)*(K104&lt;$K$5:$K$269))+1</f>
        <v>7</v>
      </c>
      <c r="M104" s="15"/>
    </row>
    <row r="105" s="4" customFormat="1" ht="21.95" customHeight="1" spans="1:13">
      <c r="A105" s="15">
        <f>SUBTOTAL(103,$E$5:E105)+0</f>
        <v>101</v>
      </c>
      <c r="B105" s="21" t="s">
        <v>245</v>
      </c>
      <c r="C105" s="21" t="s">
        <v>16</v>
      </c>
      <c r="D105" s="22" t="s">
        <v>230</v>
      </c>
      <c r="E105" s="21" t="s">
        <v>231</v>
      </c>
      <c r="F105" s="23" t="s">
        <v>246</v>
      </c>
      <c r="G105" s="24">
        <v>79.5</v>
      </c>
      <c r="H105" s="24">
        <v>47.7</v>
      </c>
      <c r="I105" s="20">
        <v>81.11</v>
      </c>
      <c r="J105" s="18">
        <f>ROUND(I105*0.4,2)</f>
        <v>32.44</v>
      </c>
      <c r="K105" s="18">
        <f>H105+J105</f>
        <v>80.14</v>
      </c>
      <c r="L105" s="15">
        <f>SUMPRODUCT(($E$5:$E$269=E105)*(K105&lt;$K$5:$K$269))+1</f>
        <v>8</v>
      </c>
      <c r="M105" s="15"/>
    </row>
    <row r="106" s="4" customFormat="1" ht="21.95" customHeight="1" spans="1:13">
      <c r="A106" s="15">
        <f>SUBTOTAL(103,$E$5:E106)+0</f>
        <v>102</v>
      </c>
      <c r="B106" s="21" t="s">
        <v>247</v>
      </c>
      <c r="C106" s="21" t="s">
        <v>16</v>
      </c>
      <c r="D106" s="22" t="s">
        <v>230</v>
      </c>
      <c r="E106" s="21" t="s">
        <v>231</v>
      </c>
      <c r="F106" s="23" t="s">
        <v>248</v>
      </c>
      <c r="G106" s="24">
        <v>74</v>
      </c>
      <c r="H106" s="24">
        <v>44.4</v>
      </c>
      <c r="I106" s="20">
        <v>84.39</v>
      </c>
      <c r="J106" s="18">
        <f>ROUND(I106*0.4,2)</f>
        <v>33.76</v>
      </c>
      <c r="K106" s="18">
        <f>H106+J106</f>
        <v>78.16</v>
      </c>
      <c r="L106" s="15">
        <f>SUMPRODUCT(($E$5:$E$269=E106)*(K106&lt;$K$5:$K$269))+1</f>
        <v>9</v>
      </c>
      <c r="M106" s="15"/>
    </row>
    <row r="107" s="4" customFormat="1" ht="21.95" customHeight="1" spans="1:13">
      <c r="A107" s="15">
        <f>SUBTOTAL(103,$E$5:E107)+0</f>
        <v>103</v>
      </c>
      <c r="B107" s="21" t="s">
        <v>249</v>
      </c>
      <c r="C107" s="21" t="s">
        <v>16</v>
      </c>
      <c r="D107" s="22" t="s">
        <v>230</v>
      </c>
      <c r="E107" s="21" t="s">
        <v>231</v>
      </c>
      <c r="F107" s="23" t="s">
        <v>250</v>
      </c>
      <c r="G107" s="24">
        <v>75</v>
      </c>
      <c r="H107" s="24">
        <v>45</v>
      </c>
      <c r="I107" s="20">
        <v>82.79</v>
      </c>
      <c r="J107" s="18">
        <f>ROUND(I107*0.4,2)</f>
        <v>33.12</v>
      </c>
      <c r="K107" s="18">
        <f>H107+J107</f>
        <v>78.12</v>
      </c>
      <c r="L107" s="15">
        <f>SUMPRODUCT(($E$5:$E$269=E107)*(K107&lt;$K$5:$K$269))+1</f>
        <v>10</v>
      </c>
      <c r="M107" s="15"/>
    </row>
    <row r="108" s="4" customFormat="1" ht="21.95" customHeight="1" spans="1:13">
      <c r="A108" s="15">
        <f>SUBTOTAL(103,$E$5:E108)+0</f>
        <v>104</v>
      </c>
      <c r="B108" s="21" t="s">
        <v>251</v>
      </c>
      <c r="C108" s="21" t="s">
        <v>16</v>
      </c>
      <c r="D108" s="22" t="s">
        <v>230</v>
      </c>
      <c r="E108" s="21" t="s">
        <v>231</v>
      </c>
      <c r="F108" s="23" t="s">
        <v>252</v>
      </c>
      <c r="G108" s="24">
        <v>75.5</v>
      </c>
      <c r="H108" s="24">
        <v>45.3</v>
      </c>
      <c r="I108" s="20">
        <v>75.24</v>
      </c>
      <c r="J108" s="18">
        <f>ROUND(I108*0.4,2)</f>
        <v>30.1</v>
      </c>
      <c r="K108" s="18">
        <f>H108+J108</f>
        <v>75.4</v>
      </c>
      <c r="L108" s="15">
        <f>SUMPRODUCT(($E$5:$E$269=E108)*(K108&lt;$K$5:$K$269))+1</f>
        <v>11</v>
      </c>
      <c r="M108" s="15"/>
    </row>
    <row r="109" s="4" customFormat="1" ht="21.95" customHeight="1" spans="1:13">
      <c r="A109" s="15">
        <f>SUBTOTAL(103,$E$5:E109)+0</f>
        <v>105</v>
      </c>
      <c r="B109" s="21" t="s">
        <v>253</v>
      </c>
      <c r="C109" s="21" t="s">
        <v>16</v>
      </c>
      <c r="D109" s="22" t="s">
        <v>254</v>
      </c>
      <c r="E109" s="21" t="s">
        <v>255</v>
      </c>
      <c r="F109" s="23" t="s">
        <v>256</v>
      </c>
      <c r="G109" s="24">
        <v>71</v>
      </c>
      <c r="H109" s="24">
        <v>42.6</v>
      </c>
      <c r="I109" s="20">
        <v>83.21</v>
      </c>
      <c r="J109" s="18">
        <f t="shared" ref="J109:J124" si="2">ROUND(I109*0.4,2)</f>
        <v>33.28</v>
      </c>
      <c r="K109" s="18">
        <f t="shared" ref="K109:K124" si="3">H109+J109</f>
        <v>75.88</v>
      </c>
      <c r="L109" s="15">
        <f>SUMPRODUCT(($E$5:$E$269=E109)*(K109&lt;$K$5:$K$269))+1</f>
        <v>1</v>
      </c>
      <c r="M109" s="15"/>
    </row>
    <row r="110" s="4" customFormat="1" ht="21.95" customHeight="1" spans="1:13">
      <c r="A110" s="15">
        <f>SUBTOTAL(103,$E$5:E110)+0</f>
        <v>106</v>
      </c>
      <c r="B110" s="21" t="s">
        <v>257</v>
      </c>
      <c r="C110" s="21" t="s">
        <v>16</v>
      </c>
      <c r="D110" s="22" t="s">
        <v>254</v>
      </c>
      <c r="E110" s="21" t="s">
        <v>255</v>
      </c>
      <c r="F110" s="23" t="s">
        <v>258</v>
      </c>
      <c r="G110" s="24">
        <v>70.5</v>
      </c>
      <c r="H110" s="24">
        <v>42.3</v>
      </c>
      <c r="I110" s="20">
        <v>82.72</v>
      </c>
      <c r="J110" s="18">
        <f t="shared" si="2"/>
        <v>33.09</v>
      </c>
      <c r="K110" s="18">
        <f t="shared" si="3"/>
        <v>75.39</v>
      </c>
      <c r="L110" s="15">
        <f>SUMPRODUCT(($E$5:$E$269=E110)*(K110&lt;$K$5:$K$269))+1</f>
        <v>2</v>
      </c>
      <c r="M110" s="15"/>
    </row>
    <row r="111" s="3" customFormat="1" ht="21.95" customHeight="1" spans="1:13">
      <c r="A111" s="15">
        <f>SUBTOTAL(103,$E$5:E111)+0</f>
        <v>107</v>
      </c>
      <c r="B111" s="16" t="s">
        <v>259</v>
      </c>
      <c r="C111" s="16" t="s">
        <v>16</v>
      </c>
      <c r="D111" s="17" t="s">
        <v>254</v>
      </c>
      <c r="E111" s="16" t="s">
        <v>255</v>
      </c>
      <c r="F111" s="15" t="s">
        <v>260</v>
      </c>
      <c r="G111" s="18">
        <v>68.5</v>
      </c>
      <c r="H111" s="18">
        <v>41.1</v>
      </c>
      <c r="I111" s="20">
        <v>81.54</v>
      </c>
      <c r="J111" s="18">
        <f t="shared" si="2"/>
        <v>32.62</v>
      </c>
      <c r="K111" s="18">
        <f t="shared" si="3"/>
        <v>73.72</v>
      </c>
      <c r="L111" s="15">
        <f>SUMPRODUCT(($E$5:$E$269=E111)*(K111&lt;$K$5:$K$269))+1</f>
        <v>3</v>
      </c>
      <c r="M111" s="15"/>
    </row>
    <row r="112" s="3" customFormat="1" ht="21.95" customHeight="1" spans="1:13">
      <c r="A112" s="15">
        <f>SUBTOTAL(103,$E$5:E112)+0</f>
        <v>108</v>
      </c>
      <c r="B112" s="16" t="s">
        <v>261</v>
      </c>
      <c r="C112" s="16" t="s">
        <v>16</v>
      </c>
      <c r="D112" s="17" t="s">
        <v>254</v>
      </c>
      <c r="E112" s="16" t="s">
        <v>255</v>
      </c>
      <c r="F112" s="15" t="s">
        <v>262</v>
      </c>
      <c r="G112" s="18">
        <v>67</v>
      </c>
      <c r="H112" s="18">
        <v>40.2</v>
      </c>
      <c r="I112" s="20">
        <v>82.3</v>
      </c>
      <c r="J112" s="18">
        <f t="shared" si="2"/>
        <v>32.92</v>
      </c>
      <c r="K112" s="18">
        <f t="shared" si="3"/>
        <v>73.12</v>
      </c>
      <c r="L112" s="15">
        <f>SUMPRODUCT(($E$5:$E$269=E112)*(K112&lt;$K$5:$K$269))+1</f>
        <v>4</v>
      </c>
      <c r="M112" s="15"/>
    </row>
    <row r="113" s="3" customFormat="1" ht="21.95" customHeight="1" spans="1:13">
      <c r="A113" s="15">
        <f>SUBTOTAL(103,$E$5:E113)+0</f>
        <v>109</v>
      </c>
      <c r="B113" s="16" t="s">
        <v>263</v>
      </c>
      <c r="C113" s="16" t="s">
        <v>16</v>
      </c>
      <c r="D113" s="17" t="s">
        <v>254</v>
      </c>
      <c r="E113" s="16" t="s">
        <v>255</v>
      </c>
      <c r="F113" s="15" t="s">
        <v>264</v>
      </c>
      <c r="G113" s="18">
        <v>65.5</v>
      </c>
      <c r="H113" s="18">
        <v>39.3</v>
      </c>
      <c r="I113" s="20">
        <v>84.41</v>
      </c>
      <c r="J113" s="18">
        <f t="shared" si="2"/>
        <v>33.76</v>
      </c>
      <c r="K113" s="18">
        <f t="shared" si="3"/>
        <v>73.06</v>
      </c>
      <c r="L113" s="15">
        <f>SUMPRODUCT(($E$5:$E$269=E113)*(K113&lt;$K$5:$K$269))+1</f>
        <v>5</v>
      </c>
      <c r="M113" s="15"/>
    </row>
    <row r="114" s="3" customFormat="1" ht="21.95" customHeight="1" spans="1:13">
      <c r="A114" s="15">
        <f>SUBTOTAL(103,$E$5:E114)+0</f>
        <v>110</v>
      </c>
      <c r="B114" s="16" t="s">
        <v>265</v>
      </c>
      <c r="C114" s="16" t="s">
        <v>51</v>
      </c>
      <c r="D114" s="17" t="s">
        <v>254</v>
      </c>
      <c r="E114" s="16" t="s">
        <v>255</v>
      </c>
      <c r="F114" s="15" t="s">
        <v>266</v>
      </c>
      <c r="G114" s="18">
        <v>68</v>
      </c>
      <c r="H114" s="18">
        <v>40.8</v>
      </c>
      <c r="I114" s="20">
        <v>79.94</v>
      </c>
      <c r="J114" s="18">
        <f t="shared" si="2"/>
        <v>31.98</v>
      </c>
      <c r="K114" s="18">
        <f t="shared" si="3"/>
        <v>72.78</v>
      </c>
      <c r="L114" s="15">
        <f>SUMPRODUCT(($E$5:$E$269=E114)*(K114&lt;$K$5:$K$269))+1</f>
        <v>6</v>
      </c>
      <c r="M114" s="15"/>
    </row>
    <row r="115" s="3" customFormat="1" ht="21.95" customHeight="1" spans="1:13">
      <c r="A115" s="15">
        <f>SUBTOTAL(103,$E$5:E115)+0</f>
        <v>111</v>
      </c>
      <c r="B115" s="16" t="s">
        <v>267</v>
      </c>
      <c r="C115" s="16" t="s">
        <v>51</v>
      </c>
      <c r="D115" s="17" t="s">
        <v>254</v>
      </c>
      <c r="E115" s="16" t="s">
        <v>255</v>
      </c>
      <c r="F115" s="15" t="s">
        <v>268</v>
      </c>
      <c r="G115" s="18">
        <v>66.5</v>
      </c>
      <c r="H115" s="18">
        <v>39.9</v>
      </c>
      <c r="I115" s="20">
        <v>80.98</v>
      </c>
      <c r="J115" s="18">
        <f t="shared" si="2"/>
        <v>32.39</v>
      </c>
      <c r="K115" s="18">
        <f t="shared" si="3"/>
        <v>72.29</v>
      </c>
      <c r="L115" s="15">
        <f>SUMPRODUCT(($E$5:$E$269=E115)*(K115&lt;$K$5:$K$269))+1</f>
        <v>7</v>
      </c>
      <c r="M115" s="15"/>
    </row>
    <row r="116" s="3" customFormat="1" ht="21.95" customHeight="1" spans="1:13">
      <c r="A116" s="15">
        <f>SUBTOTAL(103,$E$5:E116)+0</f>
        <v>112</v>
      </c>
      <c r="B116" s="16" t="s">
        <v>269</v>
      </c>
      <c r="C116" s="16" t="s">
        <v>16</v>
      </c>
      <c r="D116" s="17" t="s">
        <v>254</v>
      </c>
      <c r="E116" s="16" t="s">
        <v>255</v>
      </c>
      <c r="F116" s="15" t="s">
        <v>270</v>
      </c>
      <c r="G116" s="18">
        <v>62.5</v>
      </c>
      <c r="H116" s="18">
        <v>37.5</v>
      </c>
      <c r="I116" s="20">
        <v>84.17</v>
      </c>
      <c r="J116" s="18">
        <f t="shared" si="2"/>
        <v>33.67</v>
      </c>
      <c r="K116" s="18">
        <f t="shared" si="3"/>
        <v>71.17</v>
      </c>
      <c r="L116" s="15">
        <f>SUMPRODUCT(($E$5:$E$269=E116)*(K116&lt;$K$5:$K$269))+1</f>
        <v>8</v>
      </c>
      <c r="M116" s="15"/>
    </row>
    <row r="117" s="3" customFormat="1" ht="21.95" customHeight="1" spans="1:13">
      <c r="A117" s="15">
        <f>SUBTOTAL(103,$E$5:E117)+0</f>
        <v>113</v>
      </c>
      <c r="B117" s="16" t="s">
        <v>271</v>
      </c>
      <c r="C117" s="16" t="s">
        <v>16</v>
      </c>
      <c r="D117" s="17" t="s">
        <v>272</v>
      </c>
      <c r="E117" s="16" t="s">
        <v>273</v>
      </c>
      <c r="F117" s="15" t="s">
        <v>274</v>
      </c>
      <c r="G117" s="18">
        <v>66.5</v>
      </c>
      <c r="H117" s="18">
        <v>39.9</v>
      </c>
      <c r="I117" s="20">
        <v>81.74</v>
      </c>
      <c r="J117" s="18">
        <f t="shared" si="2"/>
        <v>32.7</v>
      </c>
      <c r="K117" s="18">
        <f t="shared" si="3"/>
        <v>72.6</v>
      </c>
      <c r="L117" s="15">
        <f>SUMPRODUCT(($E$5:$E$269=E117)*(K117&lt;$K$5:$K$269))+1</f>
        <v>1</v>
      </c>
      <c r="M117" s="15"/>
    </row>
    <row r="118" s="3" customFormat="1" ht="21.95" customHeight="1" spans="1:13">
      <c r="A118" s="15">
        <f>SUBTOTAL(103,$E$5:E118)+0</f>
        <v>114</v>
      </c>
      <c r="B118" s="16" t="s">
        <v>275</v>
      </c>
      <c r="C118" s="16" t="s">
        <v>51</v>
      </c>
      <c r="D118" s="17" t="s">
        <v>272</v>
      </c>
      <c r="E118" s="16" t="s">
        <v>273</v>
      </c>
      <c r="F118" s="15" t="s">
        <v>276</v>
      </c>
      <c r="G118" s="18">
        <v>64.5</v>
      </c>
      <c r="H118" s="18">
        <v>38.7</v>
      </c>
      <c r="I118" s="20">
        <v>81.08</v>
      </c>
      <c r="J118" s="18">
        <f t="shared" si="2"/>
        <v>32.43</v>
      </c>
      <c r="K118" s="18">
        <f t="shared" si="3"/>
        <v>71.13</v>
      </c>
      <c r="L118" s="15">
        <f>SUMPRODUCT(($E$5:$E$269=E118)*(K118&lt;$K$5:$K$269))+1</f>
        <v>2</v>
      </c>
      <c r="M118" s="15"/>
    </row>
    <row r="119" s="3" customFormat="1" ht="21.95" customHeight="1" spans="1:13">
      <c r="A119" s="15">
        <f>SUBTOTAL(103,$E$5:E119)+0</f>
        <v>115</v>
      </c>
      <c r="B119" s="16" t="s">
        <v>277</v>
      </c>
      <c r="C119" s="16" t="s">
        <v>16</v>
      </c>
      <c r="D119" s="17" t="s">
        <v>278</v>
      </c>
      <c r="E119" s="16" t="s">
        <v>279</v>
      </c>
      <c r="F119" s="15" t="s">
        <v>280</v>
      </c>
      <c r="G119" s="18">
        <v>69</v>
      </c>
      <c r="H119" s="18">
        <v>41.4</v>
      </c>
      <c r="I119" s="20">
        <v>85.91</v>
      </c>
      <c r="J119" s="18">
        <f t="shared" si="2"/>
        <v>34.36</v>
      </c>
      <c r="K119" s="18">
        <f t="shared" si="3"/>
        <v>75.76</v>
      </c>
      <c r="L119" s="15">
        <f>SUMPRODUCT(($E$5:$E$269=E119)*(K119&lt;$K$5:$K$269))+1</f>
        <v>1</v>
      </c>
      <c r="M119" s="15"/>
    </row>
    <row r="120" s="3" customFormat="1" ht="21.95" customHeight="1" spans="1:13">
      <c r="A120" s="15">
        <f>SUBTOTAL(103,$E$5:E120)+0</f>
        <v>116</v>
      </c>
      <c r="B120" s="16" t="s">
        <v>281</v>
      </c>
      <c r="C120" s="16" t="s">
        <v>16</v>
      </c>
      <c r="D120" s="17" t="s">
        <v>282</v>
      </c>
      <c r="E120" s="16" t="s">
        <v>283</v>
      </c>
      <c r="F120" s="15" t="s">
        <v>284</v>
      </c>
      <c r="G120" s="18">
        <v>75</v>
      </c>
      <c r="H120" s="18">
        <v>45</v>
      </c>
      <c r="I120" s="20">
        <v>87.4</v>
      </c>
      <c r="J120" s="18">
        <f>ROUND(I120*0.4,2)</f>
        <v>34.96</v>
      </c>
      <c r="K120" s="18">
        <f>H120+J120</f>
        <v>79.96</v>
      </c>
      <c r="L120" s="15">
        <f>SUMPRODUCT(($E$5:$E$269=E120)*(K120&lt;$K$5:$K$269))+1</f>
        <v>1</v>
      </c>
      <c r="M120" s="15"/>
    </row>
    <row r="121" s="3" customFormat="1" ht="21.95" customHeight="1" spans="1:13">
      <c r="A121" s="15">
        <f>SUBTOTAL(103,$E$5:E121)+0</f>
        <v>117</v>
      </c>
      <c r="B121" s="16" t="s">
        <v>285</v>
      </c>
      <c r="C121" s="16" t="s">
        <v>16</v>
      </c>
      <c r="D121" s="17" t="s">
        <v>282</v>
      </c>
      <c r="E121" s="16" t="s">
        <v>283</v>
      </c>
      <c r="F121" s="15" t="s">
        <v>286</v>
      </c>
      <c r="G121" s="18">
        <v>71</v>
      </c>
      <c r="H121" s="18">
        <v>42.6</v>
      </c>
      <c r="I121" s="20">
        <v>85.14</v>
      </c>
      <c r="J121" s="18">
        <f>ROUND(I121*0.4,2)</f>
        <v>34.06</v>
      </c>
      <c r="K121" s="18">
        <f>H121+J121</f>
        <v>76.66</v>
      </c>
      <c r="L121" s="15">
        <f>SUMPRODUCT(($E$5:$E$269=E121)*(K121&lt;$K$5:$K$269))+1</f>
        <v>2</v>
      </c>
      <c r="M121" s="15"/>
    </row>
    <row r="122" s="3" customFormat="1" ht="21.95" customHeight="1" spans="1:13">
      <c r="A122" s="15">
        <f>SUBTOTAL(103,$E$5:E122)+0</f>
        <v>118</v>
      </c>
      <c r="B122" s="16" t="s">
        <v>287</v>
      </c>
      <c r="C122" s="16" t="s">
        <v>16</v>
      </c>
      <c r="D122" s="17" t="s">
        <v>282</v>
      </c>
      <c r="E122" s="16" t="s">
        <v>283</v>
      </c>
      <c r="F122" s="15" t="s">
        <v>288</v>
      </c>
      <c r="G122" s="18">
        <v>72</v>
      </c>
      <c r="H122" s="18">
        <v>43.2</v>
      </c>
      <c r="I122" s="20">
        <v>81.45</v>
      </c>
      <c r="J122" s="18">
        <f>ROUND(I122*0.4,2)</f>
        <v>32.58</v>
      </c>
      <c r="K122" s="18">
        <f>H122+J122</f>
        <v>75.78</v>
      </c>
      <c r="L122" s="15">
        <f>SUMPRODUCT(($E$5:$E$269=E122)*(K122&lt;$K$5:$K$269))+1</f>
        <v>3</v>
      </c>
      <c r="M122" s="15"/>
    </row>
    <row r="123" s="3" customFormat="1" ht="21.95" customHeight="1" spans="1:13">
      <c r="A123" s="15">
        <f>SUBTOTAL(103,$E$5:E123)+0</f>
        <v>119</v>
      </c>
      <c r="B123" s="16" t="s">
        <v>289</v>
      </c>
      <c r="C123" s="16" t="s">
        <v>16</v>
      </c>
      <c r="D123" s="17" t="s">
        <v>282</v>
      </c>
      <c r="E123" s="16" t="s">
        <v>283</v>
      </c>
      <c r="F123" s="15" t="s">
        <v>290</v>
      </c>
      <c r="G123" s="18">
        <v>70</v>
      </c>
      <c r="H123" s="18">
        <v>42</v>
      </c>
      <c r="I123" s="20">
        <v>84.1</v>
      </c>
      <c r="J123" s="18">
        <f>ROUND(I123*0.4,2)</f>
        <v>33.64</v>
      </c>
      <c r="K123" s="18">
        <f>H123+J123</f>
        <v>75.64</v>
      </c>
      <c r="L123" s="15">
        <f>SUMPRODUCT(($E$5:$E$269=E123)*(K123&lt;$K$5:$K$269))+1</f>
        <v>4</v>
      </c>
      <c r="M123" s="15"/>
    </row>
    <row r="124" s="3" customFormat="1" ht="21.95" customHeight="1" spans="1:13">
      <c r="A124" s="15">
        <f>SUBTOTAL(103,$E$5:E124)+0</f>
        <v>120</v>
      </c>
      <c r="B124" s="16" t="s">
        <v>291</v>
      </c>
      <c r="C124" s="16" t="s">
        <v>16</v>
      </c>
      <c r="D124" s="17" t="s">
        <v>282</v>
      </c>
      <c r="E124" s="16" t="s">
        <v>283</v>
      </c>
      <c r="F124" s="15" t="s">
        <v>292</v>
      </c>
      <c r="G124" s="18">
        <v>69</v>
      </c>
      <c r="H124" s="18">
        <v>41.4</v>
      </c>
      <c r="I124" s="20">
        <v>85.37</v>
      </c>
      <c r="J124" s="18">
        <f>ROUND(I124*0.4,2)</f>
        <v>34.15</v>
      </c>
      <c r="K124" s="18">
        <f>H124+J124</f>
        <v>75.55</v>
      </c>
      <c r="L124" s="15">
        <f>SUMPRODUCT(($E$5:$E$269=E124)*(K124&lt;$K$5:$K$269))+1</f>
        <v>5</v>
      </c>
      <c r="M124" s="15"/>
    </row>
    <row r="125" s="3" customFormat="1" ht="21.95" customHeight="1" spans="1:13">
      <c r="A125" s="15">
        <f>SUBTOTAL(103,$E$5:E125)+0</f>
        <v>121</v>
      </c>
      <c r="B125" s="16" t="s">
        <v>293</v>
      </c>
      <c r="C125" s="16" t="s">
        <v>16</v>
      </c>
      <c r="D125" s="17" t="s">
        <v>294</v>
      </c>
      <c r="E125" s="16" t="s">
        <v>295</v>
      </c>
      <c r="F125" s="15" t="s">
        <v>296</v>
      </c>
      <c r="G125" s="18">
        <v>59</v>
      </c>
      <c r="H125" s="18">
        <v>35.4</v>
      </c>
      <c r="I125" s="20">
        <v>85.3</v>
      </c>
      <c r="J125" s="18">
        <f>ROUND(I125*0.4,2)</f>
        <v>34.12</v>
      </c>
      <c r="K125" s="18">
        <f>H125+J125</f>
        <v>69.52</v>
      </c>
      <c r="L125" s="15">
        <f>SUMPRODUCT(($E$5:$E$269=E125)*(K125&lt;$K$5:$K$269))+1</f>
        <v>1</v>
      </c>
      <c r="M125" s="15"/>
    </row>
    <row r="126" s="3" customFormat="1" ht="21.95" customHeight="1" spans="1:13">
      <c r="A126" s="15">
        <f>SUBTOTAL(103,$E$5:E126)+0</f>
        <v>122</v>
      </c>
      <c r="B126" s="16" t="s">
        <v>297</v>
      </c>
      <c r="C126" s="16" t="s">
        <v>16</v>
      </c>
      <c r="D126" s="17" t="s">
        <v>298</v>
      </c>
      <c r="E126" s="16" t="s">
        <v>299</v>
      </c>
      <c r="F126" s="15" t="s">
        <v>300</v>
      </c>
      <c r="G126" s="18">
        <v>61.5</v>
      </c>
      <c r="H126" s="18">
        <v>36.9</v>
      </c>
      <c r="I126" s="20">
        <v>83.08</v>
      </c>
      <c r="J126" s="18">
        <f>ROUND(I126*0.4,2)</f>
        <v>33.23</v>
      </c>
      <c r="K126" s="18">
        <f>H126+J126</f>
        <v>70.13</v>
      </c>
      <c r="L126" s="15">
        <f>SUMPRODUCT(($E$5:$E$269=E126)*(K126&lt;$K$5:$K$269))+1</f>
        <v>1</v>
      </c>
      <c r="M126" s="15"/>
    </row>
    <row r="127" s="3" customFormat="1" ht="21.95" customHeight="1" spans="1:13">
      <c r="A127" s="15">
        <f>SUBTOTAL(103,$E$5:E127)+0</f>
        <v>123</v>
      </c>
      <c r="B127" s="16" t="s">
        <v>301</v>
      </c>
      <c r="C127" s="16" t="s">
        <v>16</v>
      </c>
      <c r="D127" s="17" t="s">
        <v>298</v>
      </c>
      <c r="E127" s="16" t="s">
        <v>299</v>
      </c>
      <c r="F127" s="15" t="s">
        <v>302</v>
      </c>
      <c r="G127" s="18">
        <v>59</v>
      </c>
      <c r="H127" s="18">
        <v>35.4</v>
      </c>
      <c r="I127" s="20">
        <v>83.78</v>
      </c>
      <c r="J127" s="18">
        <f>ROUND(I127*0.4,2)</f>
        <v>33.51</v>
      </c>
      <c r="K127" s="18">
        <f>H127+J127</f>
        <v>68.91</v>
      </c>
      <c r="L127" s="15">
        <f>SUMPRODUCT(($E$5:$E$269=E127)*(K127&lt;$K$5:$K$269))+1</f>
        <v>2</v>
      </c>
      <c r="M127" s="15"/>
    </row>
    <row r="128" s="3" customFormat="1" ht="21.95" customHeight="1" spans="1:13">
      <c r="A128" s="15">
        <f>SUBTOTAL(103,$E$5:E128)+0</f>
        <v>124</v>
      </c>
      <c r="B128" s="16" t="s">
        <v>303</v>
      </c>
      <c r="C128" s="16" t="s">
        <v>51</v>
      </c>
      <c r="D128" s="17" t="s">
        <v>298</v>
      </c>
      <c r="E128" s="16" t="s">
        <v>299</v>
      </c>
      <c r="F128" s="15" t="s">
        <v>304</v>
      </c>
      <c r="G128" s="18">
        <v>58.5</v>
      </c>
      <c r="H128" s="18">
        <v>35.1</v>
      </c>
      <c r="I128" s="20">
        <v>80.87</v>
      </c>
      <c r="J128" s="18">
        <f>ROUND(I128*0.4,2)</f>
        <v>32.35</v>
      </c>
      <c r="K128" s="18">
        <f>H128+J128</f>
        <v>67.45</v>
      </c>
      <c r="L128" s="15">
        <f>SUMPRODUCT(($E$5:$E$269=E128)*(K128&lt;$K$5:$K$269))+1</f>
        <v>3</v>
      </c>
      <c r="M128" s="15"/>
    </row>
    <row r="129" s="3" customFormat="1" ht="21.95" customHeight="1" spans="1:13">
      <c r="A129" s="15">
        <f>SUBTOTAL(103,$E$5:E129)+0</f>
        <v>125</v>
      </c>
      <c r="B129" s="16" t="s">
        <v>305</v>
      </c>
      <c r="C129" s="16" t="s">
        <v>16</v>
      </c>
      <c r="D129" s="17" t="s">
        <v>306</v>
      </c>
      <c r="E129" s="16" t="s">
        <v>307</v>
      </c>
      <c r="F129" s="15" t="s">
        <v>308</v>
      </c>
      <c r="G129" s="18">
        <v>70</v>
      </c>
      <c r="H129" s="18">
        <v>42</v>
      </c>
      <c r="I129" s="20">
        <v>87.42</v>
      </c>
      <c r="J129" s="18">
        <f>ROUND(I129*0.4,2)</f>
        <v>34.97</v>
      </c>
      <c r="K129" s="18">
        <f>H129+J129</f>
        <v>76.97</v>
      </c>
      <c r="L129" s="15">
        <f>SUMPRODUCT(($E$5:$E$269=E129)*(K129&lt;$K$5:$K$269))+1</f>
        <v>1</v>
      </c>
      <c r="M129" s="15"/>
    </row>
    <row r="130" s="3" customFormat="1" ht="21.95" customHeight="1" spans="1:13">
      <c r="A130" s="15">
        <f>SUBTOTAL(103,$E$5:E130)+0</f>
        <v>126</v>
      </c>
      <c r="B130" s="16" t="s">
        <v>309</v>
      </c>
      <c r="C130" s="16" t="s">
        <v>51</v>
      </c>
      <c r="D130" s="17" t="s">
        <v>306</v>
      </c>
      <c r="E130" s="16" t="s">
        <v>307</v>
      </c>
      <c r="F130" s="15" t="s">
        <v>310</v>
      </c>
      <c r="G130" s="18">
        <v>72</v>
      </c>
      <c r="H130" s="18">
        <v>43.2</v>
      </c>
      <c r="I130" s="20">
        <v>83.74</v>
      </c>
      <c r="J130" s="18">
        <f>ROUND(I130*0.4,2)</f>
        <v>33.5</v>
      </c>
      <c r="K130" s="18">
        <f>H130+J130</f>
        <v>76.7</v>
      </c>
      <c r="L130" s="15">
        <f>SUMPRODUCT(($E$5:$E$269=E130)*(K130&lt;$K$5:$K$269))+1</f>
        <v>2</v>
      </c>
      <c r="M130" s="15"/>
    </row>
    <row r="131" s="3" customFormat="1" ht="21.95" customHeight="1" spans="1:13">
      <c r="A131" s="15">
        <f>SUBTOTAL(103,$E$5:E131)+0</f>
        <v>127</v>
      </c>
      <c r="B131" s="16" t="s">
        <v>311</v>
      </c>
      <c r="C131" s="16" t="s">
        <v>16</v>
      </c>
      <c r="D131" s="17" t="s">
        <v>306</v>
      </c>
      <c r="E131" s="16" t="s">
        <v>307</v>
      </c>
      <c r="F131" s="15" t="s">
        <v>312</v>
      </c>
      <c r="G131" s="18">
        <v>59</v>
      </c>
      <c r="H131" s="18">
        <v>35.4</v>
      </c>
      <c r="I131" s="20">
        <v>77.42</v>
      </c>
      <c r="J131" s="18">
        <f>ROUND(I131*0.4,2)</f>
        <v>30.97</v>
      </c>
      <c r="K131" s="18">
        <f>H131+J131</f>
        <v>66.37</v>
      </c>
      <c r="L131" s="15">
        <f>SUMPRODUCT(($E$5:$E$269=E131)*(K131&lt;$K$5:$K$269))+1</f>
        <v>3</v>
      </c>
      <c r="M131" s="15"/>
    </row>
    <row r="132" s="3" customFormat="1" ht="21.95" customHeight="1" spans="1:13">
      <c r="A132" s="15">
        <f>SUBTOTAL(103,$E$5:E132)+0</f>
        <v>128</v>
      </c>
      <c r="B132" s="16" t="s">
        <v>313</v>
      </c>
      <c r="C132" s="16" t="s">
        <v>16</v>
      </c>
      <c r="D132" s="17" t="s">
        <v>314</v>
      </c>
      <c r="E132" s="16" t="s">
        <v>315</v>
      </c>
      <c r="F132" s="15" t="s">
        <v>316</v>
      </c>
      <c r="G132" s="18">
        <v>74</v>
      </c>
      <c r="H132" s="18">
        <v>44.4</v>
      </c>
      <c r="I132" s="20">
        <v>83.91</v>
      </c>
      <c r="J132" s="18">
        <f>ROUND(I132*0.4,2)</f>
        <v>33.56</v>
      </c>
      <c r="K132" s="18">
        <f>H132+J132</f>
        <v>77.96</v>
      </c>
      <c r="L132" s="15">
        <f>SUMPRODUCT(($E$5:$E$269=E132)*(K132&lt;$K$5:$K$269))+1</f>
        <v>1</v>
      </c>
      <c r="M132" s="15"/>
    </row>
    <row r="133" s="3" customFormat="1" ht="21.95" customHeight="1" spans="1:13">
      <c r="A133" s="15">
        <f>SUBTOTAL(103,$E$5:E133)+0</f>
        <v>129</v>
      </c>
      <c r="B133" s="16" t="s">
        <v>317</v>
      </c>
      <c r="C133" s="16" t="s">
        <v>16</v>
      </c>
      <c r="D133" s="17" t="s">
        <v>314</v>
      </c>
      <c r="E133" s="16" t="s">
        <v>315</v>
      </c>
      <c r="F133" s="15" t="s">
        <v>318</v>
      </c>
      <c r="G133" s="18">
        <v>72</v>
      </c>
      <c r="H133" s="18">
        <v>43.2</v>
      </c>
      <c r="I133" s="20">
        <v>82.53</v>
      </c>
      <c r="J133" s="18">
        <f>ROUND(I133*0.4,2)</f>
        <v>33.01</v>
      </c>
      <c r="K133" s="18">
        <f>H133+J133</f>
        <v>76.21</v>
      </c>
      <c r="L133" s="15">
        <f>SUMPRODUCT(($E$5:$E$269=E133)*(K133&lt;$K$5:$K$269))+1</f>
        <v>2</v>
      </c>
      <c r="M133" s="15"/>
    </row>
    <row r="134" s="3" customFormat="1" ht="21.95" customHeight="1" spans="1:13">
      <c r="A134" s="15">
        <f>SUBTOTAL(103,$E$5:E134)+0</f>
        <v>130</v>
      </c>
      <c r="B134" s="16" t="s">
        <v>319</v>
      </c>
      <c r="C134" s="16" t="s">
        <v>16</v>
      </c>
      <c r="D134" s="17" t="s">
        <v>314</v>
      </c>
      <c r="E134" s="16" t="s">
        <v>315</v>
      </c>
      <c r="F134" s="15" t="s">
        <v>320</v>
      </c>
      <c r="G134" s="18">
        <v>71.5</v>
      </c>
      <c r="H134" s="18">
        <v>42.9</v>
      </c>
      <c r="I134" s="20">
        <v>82.94</v>
      </c>
      <c r="J134" s="18">
        <f>ROUND(I134*0.4,2)</f>
        <v>33.18</v>
      </c>
      <c r="K134" s="18">
        <f>H134+J134</f>
        <v>76.08</v>
      </c>
      <c r="L134" s="15">
        <f>SUMPRODUCT(($E$5:$E$269=E134)*(K134&lt;$K$5:$K$269))+1</f>
        <v>3</v>
      </c>
      <c r="M134" s="15"/>
    </row>
    <row r="135" s="3" customFormat="1" ht="21.95" customHeight="1" spans="1:13">
      <c r="A135" s="15">
        <f>SUBTOTAL(103,$E$5:E135)+0</f>
        <v>131</v>
      </c>
      <c r="B135" s="16" t="s">
        <v>321</v>
      </c>
      <c r="C135" s="16" t="s">
        <v>16</v>
      </c>
      <c r="D135" s="17" t="s">
        <v>322</v>
      </c>
      <c r="E135" s="16" t="s">
        <v>323</v>
      </c>
      <c r="F135" s="15" t="s">
        <v>324</v>
      </c>
      <c r="G135" s="18">
        <v>70.5</v>
      </c>
      <c r="H135" s="18">
        <v>42.3</v>
      </c>
      <c r="I135" s="20">
        <v>84.16</v>
      </c>
      <c r="J135" s="18">
        <f>ROUND(I135*0.4,2)</f>
        <v>33.66</v>
      </c>
      <c r="K135" s="18">
        <f>H135+J135</f>
        <v>75.96</v>
      </c>
      <c r="L135" s="15">
        <f>SUMPRODUCT(($E$5:$E$269=E135)*(K135&lt;$K$5:$K$269))+1</f>
        <v>1</v>
      </c>
      <c r="M135" s="15"/>
    </row>
    <row r="136" s="3" customFormat="1" ht="21.95" customHeight="1" spans="1:13">
      <c r="A136" s="15">
        <f>SUBTOTAL(103,$E$5:E136)+0</f>
        <v>132</v>
      </c>
      <c r="B136" s="16" t="s">
        <v>325</v>
      </c>
      <c r="C136" s="16" t="s">
        <v>16</v>
      </c>
      <c r="D136" s="17" t="s">
        <v>322</v>
      </c>
      <c r="E136" s="16" t="s">
        <v>323</v>
      </c>
      <c r="F136" s="15" t="s">
        <v>326</v>
      </c>
      <c r="G136" s="18">
        <v>66.5</v>
      </c>
      <c r="H136" s="18">
        <v>39.9</v>
      </c>
      <c r="I136" s="20">
        <v>82</v>
      </c>
      <c r="J136" s="18">
        <f>ROUND(I136*0.4,2)</f>
        <v>32.8</v>
      </c>
      <c r="K136" s="18">
        <f>H136+J136</f>
        <v>72.7</v>
      </c>
      <c r="L136" s="15">
        <f>SUMPRODUCT(($E$5:$E$269=E136)*(K136&lt;$K$5:$K$269))+1</f>
        <v>2</v>
      </c>
      <c r="M136" s="15"/>
    </row>
    <row r="137" s="3" customFormat="1" ht="21.95" customHeight="1" spans="1:13">
      <c r="A137" s="15">
        <f>SUBTOTAL(103,$E$5:E137)+0</f>
        <v>133</v>
      </c>
      <c r="B137" s="16" t="s">
        <v>327</v>
      </c>
      <c r="C137" s="16" t="s">
        <v>16</v>
      </c>
      <c r="D137" s="17" t="s">
        <v>322</v>
      </c>
      <c r="E137" s="16" t="s">
        <v>323</v>
      </c>
      <c r="F137" s="15" t="s">
        <v>328</v>
      </c>
      <c r="G137" s="18">
        <v>62.5</v>
      </c>
      <c r="H137" s="18">
        <v>37.5</v>
      </c>
      <c r="I137" s="20">
        <v>84.97</v>
      </c>
      <c r="J137" s="18">
        <f>ROUND(I137*0.4,2)</f>
        <v>33.99</v>
      </c>
      <c r="K137" s="18">
        <f>H137+J137</f>
        <v>71.49</v>
      </c>
      <c r="L137" s="15">
        <f>SUMPRODUCT(($E$5:$E$269=E137)*(K137&lt;$K$5:$K$269))+1</f>
        <v>3</v>
      </c>
      <c r="M137" s="15"/>
    </row>
    <row r="138" s="3" customFormat="1" ht="21.95" customHeight="1" spans="1:13">
      <c r="A138" s="15">
        <f>SUBTOTAL(103,$E$5:E138)+0</f>
        <v>134</v>
      </c>
      <c r="B138" s="16" t="s">
        <v>329</v>
      </c>
      <c r="C138" s="16" t="s">
        <v>16</v>
      </c>
      <c r="D138" s="17" t="s">
        <v>322</v>
      </c>
      <c r="E138" s="16" t="s">
        <v>323</v>
      </c>
      <c r="F138" s="15" t="s">
        <v>330</v>
      </c>
      <c r="G138" s="18">
        <v>61.5</v>
      </c>
      <c r="H138" s="18">
        <v>36.9</v>
      </c>
      <c r="I138" s="20">
        <v>83.86</v>
      </c>
      <c r="J138" s="18">
        <f>ROUND(I138*0.4,2)</f>
        <v>33.54</v>
      </c>
      <c r="K138" s="18">
        <f>H138+J138</f>
        <v>70.44</v>
      </c>
      <c r="L138" s="15">
        <f>SUMPRODUCT(($E$5:$E$269=E138)*(K138&lt;$K$5:$K$269))+1</f>
        <v>4</v>
      </c>
      <c r="M138" s="15"/>
    </row>
    <row r="139" s="3" customFormat="1" ht="21.95" customHeight="1" spans="1:13">
      <c r="A139" s="15">
        <f>SUBTOTAL(103,$E$5:E139)+0</f>
        <v>135</v>
      </c>
      <c r="B139" s="16" t="s">
        <v>331</v>
      </c>
      <c r="C139" s="16" t="s">
        <v>16</v>
      </c>
      <c r="D139" s="17" t="s">
        <v>322</v>
      </c>
      <c r="E139" s="16" t="s">
        <v>323</v>
      </c>
      <c r="F139" s="15" t="s">
        <v>332</v>
      </c>
      <c r="G139" s="18">
        <v>53.5</v>
      </c>
      <c r="H139" s="18">
        <v>32.1</v>
      </c>
      <c r="I139" s="20">
        <v>81.97</v>
      </c>
      <c r="J139" s="18">
        <f>ROUND(I139*0.4,2)</f>
        <v>32.79</v>
      </c>
      <c r="K139" s="18">
        <f>H139+J139</f>
        <v>64.89</v>
      </c>
      <c r="L139" s="15">
        <f>SUMPRODUCT(($E$5:$E$269=E139)*(K139&lt;$K$5:$K$269))+1</f>
        <v>5</v>
      </c>
      <c r="M139" s="15"/>
    </row>
    <row r="140" s="3" customFormat="1" ht="21.95" customHeight="1" spans="1:13">
      <c r="A140" s="15">
        <f>SUBTOTAL(103,$E$5:E140)+0</f>
        <v>136</v>
      </c>
      <c r="B140" s="16" t="s">
        <v>333</v>
      </c>
      <c r="C140" s="16" t="s">
        <v>16</v>
      </c>
      <c r="D140" s="17" t="s">
        <v>334</v>
      </c>
      <c r="E140" s="16" t="s">
        <v>335</v>
      </c>
      <c r="F140" s="15" t="s">
        <v>336</v>
      </c>
      <c r="G140" s="18">
        <v>83.5</v>
      </c>
      <c r="H140" s="18">
        <v>50.1</v>
      </c>
      <c r="I140" s="20">
        <v>85.26</v>
      </c>
      <c r="J140" s="18">
        <f>ROUND(I140*0.4,2)</f>
        <v>34.1</v>
      </c>
      <c r="K140" s="18">
        <f>H140+J140</f>
        <v>84.2</v>
      </c>
      <c r="L140" s="15">
        <f>SUMPRODUCT(($E$5:$E$269=E140)*(K140&lt;$K$5:$K$269))+1</f>
        <v>1</v>
      </c>
      <c r="M140" s="15"/>
    </row>
    <row r="141" s="3" customFormat="1" ht="21.95" customHeight="1" spans="1:13">
      <c r="A141" s="15">
        <f>SUBTOTAL(103,$E$5:E141)+0</f>
        <v>137</v>
      </c>
      <c r="B141" s="16" t="s">
        <v>337</v>
      </c>
      <c r="C141" s="16" t="s">
        <v>16</v>
      </c>
      <c r="D141" s="17" t="s">
        <v>334</v>
      </c>
      <c r="E141" s="16" t="s">
        <v>335</v>
      </c>
      <c r="F141" s="15" t="s">
        <v>338</v>
      </c>
      <c r="G141" s="18">
        <v>81</v>
      </c>
      <c r="H141" s="18">
        <v>48.6</v>
      </c>
      <c r="I141" s="20">
        <v>82.65</v>
      </c>
      <c r="J141" s="18">
        <f>ROUND(I141*0.4,2)</f>
        <v>33.06</v>
      </c>
      <c r="K141" s="18">
        <f>H141+J141</f>
        <v>81.66</v>
      </c>
      <c r="L141" s="15">
        <f>SUMPRODUCT(($E$5:$E$269=E141)*(K141&lt;$K$5:$K$269))+1</f>
        <v>2</v>
      </c>
      <c r="M141" s="15"/>
    </row>
    <row r="142" s="3" customFormat="1" ht="21.95" customHeight="1" spans="1:13">
      <c r="A142" s="15">
        <f>SUBTOTAL(103,$E$5:E142)+0</f>
        <v>138</v>
      </c>
      <c r="B142" s="16" t="s">
        <v>339</v>
      </c>
      <c r="C142" s="16" t="s">
        <v>16</v>
      </c>
      <c r="D142" s="17" t="s">
        <v>334</v>
      </c>
      <c r="E142" s="16" t="s">
        <v>335</v>
      </c>
      <c r="F142" s="15" t="s">
        <v>340</v>
      </c>
      <c r="G142" s="18">
        <v>77</v>
      </c>
      <c r="H142" s="18">
        <v>46.2</v>
      </c>
      <c r="I142" s="20">
        <v>86.89</v>
      </c>
      <c r="J142" s="18">
        <f>ROUND(I142*0.4,2)</f>
        <v>34.76</v>
      </c>
      <c r="K142" s="18">
        <f>H142+J142</f>
        <v>80.96</v>
      </c>
      <c r="L142" s="15">
        <f>SUMPRODUCT(($E$5:$E$269=E142)*(K142&lt;$K$5:$K$269))+1</f>
        <v>3</v>
      </c>
      <c r="M142" s="15"/>
    </row>
    <row r="143" s="3" customFormat="1" ht="21.95" customHeight="1" spans="1:13">
      <c r="A143" s="15">
        <f>SUBTOTAL(103,$E$5:E143)+0</f>
        <v>139</v>
      </c>
      <c r="B143" s="16" t="s">
        <v>341</v>
      </c>
      <c r="C143" s="16" t="s">
        <v>16</v>
      </c>
      <c r="D143" s="17" t="s">
        <v>334</v>
      </c>
      <c r="E143" s="16" t="s">
        <v>335</v>
      </c>
      <c r="F143" s="15" t="s">
        <v>342</v>
      </c>
      <c r="G143" s="18">
        <v>78</v>
      </c>
      <c r="H143" s="18">
        <v>46.8</v>
      </c>
      <c r="I143" s="20">
        <v>84.72</v>
      </c>
      <c r="J143" s="18">
        <f>ROUND(I143*0.4,2)</f>
        <v>33.89</v>
      </c>
      <c r="K143" s="18">
        <f>H143+J143</f>
        <v>80.69</v>
      </c>
      <c r="L143" s="15">
        <f>SUMPRODUCT(($E$5:$E$269=E143)*(K143&lt;$K$5:$K$269))+1</f>
        <v>4</v>
      </c>
      <c r="M143" s="15"/>
    </row>
    <row r="144" s="3" customFormat="1" ht="21.95" customHeight="1" spans="1:13">
      <c r="A144" s="15">
        <f>SUBTOTAL(103,$E$5:E144)+0</f>
        <v>140</v>
      </c>
      <c r="B144" s="16" t="s">
        <v>343</v>
      </c>
      <c r="C144" s="16" t="s">
        <v>51</v>
      </c>
      <c r="D144" s="17" t="s">
        <v>334</v>
      </c>
      <c r="E144" s="16" t="s">
        <v>335</v>
      </c>
      <c r="F144" s="15" t="s">
        <v>344</v>
      </c>
      <c r="G144" s="18">
        <v>77.5</v>
      </c>
      <c r="H144" s="18">
        <v>46.5</v>
      </c>
      <c r="I144" s="20">
        <v>85.02</v>
      </c>
      <c r="J144" s="18">
        <f>ROUND(I144*0.4,2)</f>
        <v>34.01</v>
      </c>
      <c r="K144" s="18">
        <f>H144+J144</f>
        <v>80.51</v>
      </c>
      <c r="L144" s="15">
        <f>SUMPRODUCT(($E$5:$E$269=E144)*(K144&lt;$K$5:$K$269))+1</f>
        <v>5</v>
      </c>
      <c r="M144" s="15"/>
    </row>
    <row r="145" s="3" customFormat="1" ht="21.95" customHeight="1" spans="1:13">
      <c r="A145" s="15">
        <f>SUBTOTAL(103,$E$5:E145)+0</f>
        <v>141</v>
      </c>
      <c r="B145" s="16" t="s">
        <v>345</v>
      </c>
      <c r="C145" s="16" t="s">
        <v>16</v>
      </c>
      <c r="D145" s="17" t="s">
        <v>334</v>
      </c>
      <c r="E145" s="16" t="s">
        <v>335</v>
      </c>
      <c r="F145" s="15" t="s">
        <v>346</v>
      </c>
      <c r="G145" s="18">
        <v>77.5</v>
      </c>
      <c r="H145" s="18">
        <v>46.5</v>
      </c>
      <c r="I145" s="20">
        <v>84.01</v>
      </c>
      <c r="J145" s="18">
        <f>ROUND(I145*0.4,2)</f>
        <v>33.6</v>
      </c>
      <c r="K145" s="18">
        <f>H145+J145</f>
        <v>80.1</v>
      </c>
      <c r="L145" s="15">
        <f>SUMPRODUCT(($E$5:$E$269=E145)*(K145&lt;$K$5:$K$269))+1</f>
        <v>6</v>
      </c>
      <c r="M145" s="15"/>
    </row>
    <row r="146" s="3" customFormat="1" ht="21.95" customHeight="1" spans="1:13">
      <c r="A146" s="15">
        <f>SUBTOTAL(103,$E$5:E146)+0</f>
        <v>142</v>
      </c>
      <c r="B146" s="16" t="s">
        <v>347</v>
      </c>
      <c r="C146" s="16" t="s">
        <v>16</v>
      </c>
      <c r="D146" s="17" t="s">
        <v>334</v>
      </c>
      <c r="E146" s="16" t="s">
        <v>335</v>
      </c>
      <c r="F146" s="15" t="s">
        <v>348</v>
      </c>
      <c r="G146" s="18">
        <v>73.5</v>
      </c>
      <c r="H146" s="18">
        <v>44.1</v>
      </c>
      <c r="I146" s="20">
        <v>84.45</v>
      </c>
      <c r="J146" s="18">
        <f>ROUND(I146*0.4,2)</f>
        <v>33.78</v>
      </c>
      <c r="K146" s="18">
        <f>H146+J146</f>
        <v>77.88</v>
      </c>
      <c r="L146" s="15">
        <f>SUMPRODUCT(($E$5:$E$269=E146)*(K146&lt;$K$5:$K$269))+1</f>
        <v>7</v>
      </c>
      <c r="M146" s="15"/>
    </row>
    <row r="147" s="3" customFormat="1" ht="21.95" customHeight="1" spans="1:13">
      <c r="A147" s="15">
        <f>SUBTOTAL(103,$E$5:E147)+0</f>
        <v>143</v>
      </c>
      <c r="B147" s="16" t="s">
        <v>349</v>
      </c>
      <c r="C147" s="16" t="s">
        <v>16</v>
      </c>
      <c r="D147" s="17" t="s">
        <v>334</v>
      </c>
      <c r="E147" s="16" t="s">
        <v>335</v>
      </c>
      <c r="F147" s="15" t="s">
        <v>350</v>
      </c>
      <c r="G147" s="18">
        <v>72</v>
      </c>
      <c r="H147" s="18">
        <v>43.2</v>
      </c>
      <c r="I147" s="20">
        <v>84.74</v>
      </c>
      <c r="J147" s="18">
        <f>ROUND(I147*0.4,2)</f>
        <v>33.9</v>
      </c>
      <c r="K147" s="18">
        <f>H147+J147</f>
        <v>77.1</v>
      </c>
      <c r="L147" s="15">
        <f>SUMPRODUCT(($E$5:$E$269=E147)*(K147&lt;$K$5:$K$269))+1</f>
        <v>8</v>
      </c>
      <c r="M147" s="15"/>
    </row>
    <row r="148" s="3" customFormat="1" ht="21.95" customHeight="1" spans="1:13">
      <c r="A148" s="15">
        <f>SUBTOTAL(103,$E$5:E148)+0</f>
        <v>144</v>
      </c>
      <c r="B148" s="16" t="s">
        <v>351</v>
      </c>
      <c r="C148" s="16" t="s">
        <v>16</v>
      </c>
      <c r="D148" s="17" t="s">
        <v>334</v>
      </c>
      <c r="E148" s="16" t="s">
        <v>335</v>
      </c>
      <c r="F148" s="15" t="s">
        <v>352</v>
      </c>
      <c r="G148" s="18">
        <v>71.5</v>
      </c>
      <c r="H148" s="18">
        <v>42.9</v>
      </c>
      <c r="I148" s="20">
        <v>83.63</v>
      </c>
      <c r="J148" s="18">
        <f>ROUND(I148*0.4,2)</f>
        <v>33.45</v>
      </c>
      <c r="K148" s="18">
        <f>H148+J148</f>
        <v>76.35</v>
      </c>
      <c r="L148" s="15">
        <f>SUMPRODUCT(($E$5:$E$269=E148)*(K148&lt;$K$5:$K$269))+1</f>
        <v>9</v>
      </c>
      <c r="M148" s="15"/>
    </row>
    <row r="149" s="3" customFormat="1" ht="21.95" customHeight="1" spans="1:13">
      <c r="A149" s="15">
        <f>SUBTOTAL(103,$E$5:E149)+0</f>
        <v>145</v>
      </c>
      <c r="B149" s="16" t="s">
        <v>353</v>
      </c>
      <c r="C149" s="16" t="s">
        <v>16</v>
      </c>
      <c r="D149" s="17" t="s">
        <v>334</v>
      </c>
      <c r="E149" s="16" t="s">
        <v>335</v>
      </c>
      <c r="F149" s="15" t="s">
        <v>354</v>
      </c>
      <c r="G149" s="18">
        <v>70.5</v>
      </c>
      <c r="H149" s="18">
        <v>42.3</v>
      </c>
      <c r="I149" s="20">
        <v>84.37</v>
      </c>
      <c r="J149" s="18">
        <f>ROUND(I149*0.4,2)</f>
        <v>33.75</v>
      </c>
      <c r="K149" s="18">
        <f>H149+J149</f>
        <v>76.05</v>
      </c>
      <c r="L149" s="15">
        <f>SUMPRODUCT(($E$5:$E$269=E149)*(K149&lt;$K$5:$K$269))+1</f>
        <v>10</v>
      </c>
      <c r="M149" s="15"/>
    </row>
    <row r="150" s="3" customFormat="1" ht="21.95" customHeight="1" spans="1:13">
      <c r="A150" s="15">
        <f>SUBTOTAL(103,$E$5:E150)+0</f>
        <v>146</v>
      </c>
      <c r="B150" s="16" t="s">
        <v>355</v>
      </c>
      <c r="C150" s="16" t="s">
        <v>16</v>
      </c>
      <c r="D150" s="17" t="s">
        <v>334</v>
      </c>
      <c r="E150" s="16" t="s">
        <v>335</v>
      </c>
      <c r="F150" s="15" t="s">
        <v>356</v>
      </c>
      <c r="G150" s="18">
        <v>71.5</v>
      </c>
      <c r="H150" s="18">
        <v>42.9</v>
      </c>
      <c r="I150" s="20">
        <v>81.92</v>
      </c>
      <c r="J150" s="18">
        <f>ROUND(I150*0.4,2)</f>
        <v>32.77</v>
      </c>
      <c r="K150" s="18">
        <f>H150+J150</f>
        <v>75.67</v>
      </c>
      <c r="L150" s="15">
        <f>SUMPRODUCT(($E$5:$E$269=E150)*(K150&lt;$K$5:$K$269))+1</f>
        <v>11</v>
      </c>
      <c r="M150" s="15"/>
    </row>
    <row r="151" s="3" customFormat="1" ht="21.95" customHeight="1" spans="1:13">
      <c r="A151" s="15">
        <f>SUBTOTAL(103,$E$5:E151)+0</f>
        <v>147</v>
      </c>
      <c r="B151" s="16" t="s">
        <v>357</v>
      </c>
      <c r="C151" s="16" t="s">
        <v>16</v>
      </c>
      <c r="D151" s="17" t="s">
        <v>334</v>
      </c>
      <c r="E151" s="16" t="s">
        <v>335</v>
      </c>
      <c r="F151" s="15" t="s">
        <v>358</v>
      </c>
      <c r="G151" s="18">
        <v>70.5</v>
      </c>
      <c r="H151" s="18">
        <v>42.3</v>
      </c>
      <c r="I151" s="20">
        <v>81.78</v>
      </c>
      <c r="J151" s="18">
        <f>ROUND(I151*0.4,2)</f>
        <v>32.71</v>
      </c>
      <c r="K151" s="18">
        <f>H151+J151</f>
        <v>75.01</v>
      </c>
      <c r="L151" s="15">
        <f>SUMPRODUCT(($E$5:$E$269=E151)*(K151&lt;$K$5:$K$269))+1</f>
        <v>12</v>
      </c>
      <c r="M151" s="15"/>
    </row>
    <row r="152" s="3" customFormat="1" ht="21.95" customHeight="1" spans="1:13">
      <c r="A152" s="15">
        <f>SUBTOTAL(103,$E$5:E152)+0</f>
        <v>148</v>
      </c>
      <c r="B152" s="16" t="s">
        <v>359</v>
      </c>
      <c r="C152" s="16" t="s">
        <v>16</v>
      </c>
      <c r="D152" s="17" t="s">
        <v>334</v>
      </c>
      <c r="E152" s="16" t="s">
        <v>335</v>
      </c>
      <c r="F152" s="15" t="s">
        <v>360</v>
      </c>
      <c r="G152" s="18">
        <v>69.5</v>
      </c>
      <c r="H152" s="18">
        <v>41.7</v>
      </c>
      <c r="I152" s="20">
        <v>81.58</v>
      </c>
      <c r="J152" s="18">
        <f>ROUND(I152*0.4,2)</f>
        <v>32.63</v>
      </c>
      <c r="K152" s="18">
        <f>H152+J152</f>
        <v>74.33</v>
      </c>
      <c r="L152" s="15">
        <f>SUMPRODUCT(($E$5:$E$269=E152)*(K152&lt;$K$5:$K$269))+1</f>
        <v>13</v>
      </c>
      <c r="M152" s="15"/>
    </row>
    <row r="153" s="3" customFormat="1" ht="21.95" customHeight="1" spans="1:13">
      <c r="A153" s="15">
        <f>SUBTOTAL(103,$E$5:E153)+0</f>
        <v>149</v>
      </c>
      <c r="B153" s="16" t="s">
        <v>361</v>
      </c>
      <c r="C153" s="16" t="s">
        <v>16</v>
      </c>
      <c r="D153" s="17" t="s">
        <v>362</v>
      </c>
      <c r="E153" s="16" t="s">
        <v>363</v>
      </c>
      <c r="F153" s="15" t="s">
        <v>364</v>
      </c>
      <c r="G153" s="18">
        <v>80</v>
      </c>
      <c r="H153" s="18">
        <v>48</v>
      </c>
      <c r="I153" s="20">
        <v>84.47</v>
      </c>
      <c r="J153" s="18">
        <f t="shared" ref="J153:J185" si="4">ROUND(I153*0.4,2)</f>
        <v>33.79</v>
      </c>
      <c r="K153" s="18">
        <f t="shared" ref="K153:K185" si="5">H153+J153</f>
        <v>81.79</v>
      </c>
      <c r="L153" s="15">
        <f>SUMPRODUCT(($E$5:$E$269=E153)*(K153&lt;$K$5:$K$269))+1</f>
        <v>1</v>
      </c>
      <c r="M153" s="15"/>
    </row>
    <row r="154" s="3" customFormat="1" ht="21.95" customHeight="1" spans="1:13">
      <c r="A154" s="15">
        <f>SUBTOTAL(103,$E$5:E154)+0</f>
        <v>150</v>
      </c>
      <c r="B154" s="16" t="s">
        <v>365</v>
      </c>
      <c r="C154" s="16" t="s">
        <v>16</v>
      </c>
      <c r="D154" s="17" t="s">
        <v>362</v>
      </c>
      <c r="E154" s="16" t="s">
        <v>363</v>
      </c>
      <c r="F154" s="15" t="s">
        <v>366</v>
      </c>
      <c r="G154" s="18">
        <v>79</v>
      </c>
      <c r="H154" s="18">
        <v>47.4</v>
      </c>
      <c r="I154" s="20">
        <v>83.55</v>
      </c>
      <c r="J154" s="18">
        <f t="shared" si="4"/>
        <v>33.42</v>
      </c>
      <c r="K154" s="18">
        <f t="shared" si="5"/>
        <v>80.82</v>
      </c>
      <c r="L154" s="15">
        <f>SUMPRODUCT(($E$5:$E$269=E154)*(K154&lt;$K$5:$K$269))+1</f>
        <v>2</v>
      </c>
      <c r="M154" s="15"/>
    </row>
    <row r="155" s="3" customFormat="1" ht="21.95" customHeight="1" spans="1:13">
      <c r="A155" s="15">
        <f>SUBTOTAL(103,$E$5:E155)+0</f>
        <v>151</v>
      </c>
      <c r="B155" s="16" t="s">
        <v>367</v>
      </c>
      <c r="C155" s="16" t="s">
        <v>16</v>
      </c>
      <c r="D155" s="17" t="s">
        <v>362</v>
      </c>
      <c r="E155" s="16" t="s">
        <v>363</v>
      </c>
      <c r="F155" s="15" t="s">
        <v>368</v>
      </c>
      <c r="G155" s="18">
        <v>75</v>
      </c>
      <c r="H155" s="18">
        <v>45</v>
      </c>
      <c r="I155" s="20">
        <v>80.68</v>
      </c>
      <c r="J155" s="18">
        <f t="shared" si="4"/>
        <v>32.27</v>
      </c>
      <c r="K155" s="18">
        <f t="shared" si="5"/>
        <v>77.27</v>
      </c>
      <c r="L155" s="15">
        <f>SUMPRODUCT(($E$5:$E$269=E155)*(K155&lt;$K$5:$K$269))+1</f>
        <v>3</v>
      </c>
      <c r="M155" s="15"/>
    </row>
    <row r="156" s="3" customFormat="1" ht="21.95" customHeight="1" spans="1:13">
      <c r="A156" s="15">
        <f>SUBTOTAL(103,$E$5:E156)+0</f>
        <v>152</v>
      </c>
      <c r="B156" s="16" t="s">
        <v>369</v>
      </c>
      <c r="C156" s="16" t="s">
        <v>16</v>
      </c>
      <c r="D156" s="17" t="s">
        <v>362</v>
      </c>
      <c r="E156" s="16" t="s">
        <v>363</v>
      </c>
      <c r="F156" s="15" t="s">
        <v>370</v>
      </c>
      <c r="G156" s="18">
        <v>76</v>
      </c>
      <c r="H156" s="18">
        <v>45.6</v>
      </c>
      <c r="I156" s="20">
        <v>77.96</v>
      </c>
      <c r="J156" s="18">
        <f t="shared" si="4"/>
        <v>31.18</v>
      </c>
      <c r="K156" s="18">
        <f t="shared" si="5"/>
        <v>76.78</v>
      </c>
      <c r="L156" s="15">
        <f>SUMPRODUCT(($E$5:$E$269=E156)*(K156&lt;$K$5:$K$269))+1</f>
        <v>4</v>
      </c>
      <c r="M156" s="15"/>
    </row>
    <row r="157" s="3" customFormat="1" ht="21.95" customHeight="1" spans="1:13">
      <c r="A157" s="15">
        <f>SUBTOTAL(103,$E$5:E157)+0</f>
        <v>153</v>
      </c>
      <c r="B157" s="16" t="s">
        <v>371</v>
      </c>
      <c r="C157" s="16" t="s">
        <v>16</v>
      </c>
      <c r="D157" s="17" t="s">
        <v>362</v>
      </c>
      <c r="E157" s="16" t="s">
        <v>363</v>
      </c>
      <c r="F157" s="15" t="s">
        <v>372</v>
      </c>
      <c r="G157" s="18">
        <v>72</v>
      </c>
      <c r="H157" s="18">
        <v>43.2</v>
      </c>
      <c r="I157" s="20">
        <v>82.97</v>
      </c>
      <c r="J157" s="18">
        <f t="shared" si="4"/>
        <v>33.19</v>
      </c>
      <c r="K157" s="18">
        <f t="shared" si="5"/>
        <v>76.39</v>
      </c>
      <c r="L157" s="15">
        <f>SUMPRODUCT(($E$5:$E$269=E157)*(K157&lt;$K$5:$K$269))+1</f>
        <v>5</v>
      </c>
      <c r="M157" s="15"/>
    </row>
    <row r="158" s="3" customFormat="1" ht="21.95" customHeight="1" spans="1:13">
      <c r="A158" s="15">
        <f>SUBTOTAL(103,$E$5:E158)+0</f>
        <v>154</v>
      </c>
      <c r="B158" s="16" t="s">
        <v>373</v>
      </c>
      <c r="C158" s="16" t="s">
        <v>16</v>
      </c>
      <c r="D158" s="17" t="s">
        <v>362</v>
      </c>
      <c r="E158" s="16" t="s">
        <v>363</v>
      </c>
      <c r="F158" s="15" t="s">
        <v>374</v>
      </c>
      <c r="G158" s="18">
        <v>73</v>
      </c>
      <c r="H158" s="18">
        <v>43.8</v>
      </c>
      <c r="I158" s="20">
        <v>81.3</v>
      </c>
      <c r="J158" s="18">
        <f t="shared" si="4"/>
        <v>32.52</v>
      </c>
      <c r="K158" s="18">
        <f t="shared" si="5"/>
        <v>76.32</v>
      </c>
      <c r="L158" s="15">
        <f>SUMPRODUCT(($E$5:$E$269=E158)*(K158&lt;$K$5:$K$269))+1</f>
        <v>6</v>
      </c>
      <c r="M158" s="15"/>
    </row>
    <row r="159" s="3" customFormat="1" ht="21.95" customHeight="1" spans="1:13">
      <c r="A159" s="15">
        <f>SUBTOTAL(103,$E$5:E159)+0</f>
        <v>155</v>
      </c>
      <c r="B159" s="16" t="s">
        <v>375</v>
      </c>
      <c r="C159" s="16" t="s">
        <v>51</v>
      </c>
      <c r="D159" s="17" t="s">
        <v>362</v>
      </c>
      <c r="E159" s="16" t="s">
        <v>363</v>
      </c>
      <c r="F159" s="15" t="s">
        <v>376</v>
      </c>
      <c r="G159" s="18">
        <v>71</v>
      </c>
      <c r="H159" s="18">
        <v>42.6</v>
      </c>
      <c r="I159" s="20">
        <v>82.4</v>
      </c>
      <c r="J159" s="18">
        <f t="shared" si="4"/>
        <v>32.96</v>
      </c>
      <c r="K159" s="18">
        <f t="shared" si="5"/>
        <v>75.56</v>
      </c>
      <c r="L159" s="15">
        <f>SUMPRODUCT(($E$5:$E$269=E159)*(K159&lt;$K$5:$K$269))+1</f>
        <v>7</v>
      </c>
      <c r="M159" s="15"/>
    </row>
    <row r="160" s="3" customFormat="1" ht="21.95" customHeight="1" spans="1:13">
      <c r="A160" s="15">
        <f>SUBTOTAL(103,$E$5:E160)+0</f>
        <v>156</v>
      </c>
      <c r="B160" s="16" t="s">
        <v>377</v>
      </c>
      <c r="C160" s="16" t="s">
        <v>16</v>
      </c>
      <c r="D160" s="17" t="s">
        <v>362</v>
      </c>
      <c r="E160" s="16" t="s">
        <v>363</v>
      </c>
      <c r="F160" s="15" t="s">
        <v>378</v>
      </c>
      <c r="G160" s="18">
        <v>74</v>
      </c>
      <c r="H160" s="18">
        <v>44.4</v>
      </c>
      <c r="I160" s="20">
        <v>76.48</v>
      </c>
      <c r="J160" s="18">
        <f t="shared" si="4"/>
        <v>30.59</v>
      </c>
      <c r="K160" s="18">
        <f t="shared" si="5"/>
        <v>74.99</v>
      </c>
      <c r="L160" s="15">
        <f>SUMPRODUCT(($E$5:$E$269=E160)*(K160&lt;$K$5:$K$269))+1</f>
        <v>8</v>
      </c>
      <c r="M160" s="15"/>
    </row>
    <row r="161" s="3" customFormat="1" ht="21.95" customHeight="1" spans="1:13">
      <c r="A161" s="15">
        <f>SUBTOTAL(103,$E$5:E161)+0</f>
        <v>157</v>
      </c>
      <c r="B161" s="16" t="s">
        <v>379</v>
      </c>
      <c r="C161" s="16" t="s">
        <v>16</v>
      </c>
      <c r="D161" s="17" t="s">
        <v>362</v>
      </c>
      <c r="E161" s="16" t="s">
        <v>363</v>
      </c>
      <c r="F161" s="15" t="s">
        <v>380</v>
      </c>
      <c r="G161" s="18">
        <v>71</v>
      </c>
      <c r="H161" s="18">
        <v>42.6</v>
      </c>
      <c r="I161" s="20">
        <v>80.75</v>
      </c>
      <c r="J161" s="18">
        <f t="shared" si="4"/>
        <v>32.3</v>
      </c>
      <c r="K161" s="18">
        <f t="shared" si="5"/>
        <v>74.9</v>
      </c>
      <c r="L161" s="15">
        <f>SUMPRODUCT(($E$5:$E$269=E161)*(K161&lt;$K$5:$K$269))+1</f>
        <v>9</v>
      </c>
      <c r="M161" s="15"/>
    </row>
    <row r="162" s="3" customFormat="1" ht="21.95" customHeight="1" spans="1:13">
      <c r="A162" s="15">
        <f>SUBTOTAL(103,$E$5:E162)+0</f>
        <v>158</v>
      </c>
      <c r="B162" s="16" t="s">
        <v>381</v>
      </c>
      <c r="C162" s="16" t="s">
        <v>16</v>
      </c>
      <c r="D162" s="17" t="s">
        <v>362</v>
      </c>
      <c r="E162" s="16" t="s">
        <v>363</v>
      </c>
      <c r="F162" s="15" t="s">
        <v>382</v>
      </c>
      <c r="G162" s="18">
        <v>69.5</v>
      </c>
      <c r="H162" s="18">
        <v>41.7</v>
      </c>
      <c r="I162" s="20">
        <v>80.96</v>
      </c>
      <c r="J162" s="18">
        <f t="shared" si="4"/>
        <v>32.38</v>
      </c>
      <c r="K162" s="18">
        <f t="shared" si="5"/>
        <v>74.08</v>
      </c>
      <c r="L162" s="15">
        <f>SUMPRODUCT(($E$5:$E$269=E162)*(K162&lt;$K$5:$K$269))+1</f>
        <v>10</v>
      </c>
      <c r="M162" s="15"/>
    </row>
    <row r="163" s="3" customFormat="1" ht="21.95" customHeight="1" spans="1:13">
      <c r="A163" s="15">
        <f>SUBTOTAL(103,$E$5:E163)+0</f>
        <v>159</v>
      </c>
      <c r="B163" s="16" t="s">
        <v>383</v>
      </c>
      <c r="C163" s="16" t="s">
        <v>16</v>
      </c>
      <c r="D163" s="17" t="s">
        <v>362</v>
      </c>
      <c r="E163" s="16" t="s">
        <v>363</v>
      </c>
      <c r="F163" s="15" t="s">
        <v>384</v>
      </c>
      <c r="G163" s="18">
        <v>72</v>
      </c>
      <c r="H163" s="18">
        <v>43.2</v>
      </c>
      <c r="I163" s="20">
        <v>76.92</v>
      </c>
      <c r="J163" s="18">
        <f t="shared" si="4"/>
        <v>30.77</v>
      </c>
      <c r="K163" s="18">
        <f t="shared" si="5"/>
        <v>73.97</v>
      </c>
      <c r="L163" s="15">
        <f>SUMPRODUCT(($E$5:$E$269=E163)*(K163&lt;$K$5:$K$269))+1</f>
        <v>11</v>
      </c>
      <c r="M163" s="15"/>
    </row>
    <row r="164" s="3" customFormat="1" ht="21.95" customHeight="1" spans="1:13">
      <c r="A164" s="15">
        <f>SUBTOTAL(103,$E$5:E164)+0</f>
        <v>160</v>
      </c>
      <c r="B164" s="16" t="s">
        <v>385</v>
      </c>
      <c r="C164" s="16" t="s">
        <v>16</v>
      </c>
      <c r="D164" s="17" t="s">
        <v>362</v>
      </c>
      <c r="E164" s="16" t="s">
        <v>363</v>
      </c>
      <c r="F164" s="15" t="s">
        <v>386</v>
      </c>
      <c r="G164" s="18">
        <v>70</v>
      </c>
      <c r="H164" s="18">
        <v>42</v>
      </c>
      <c r="I164" s="20">
        <v>77.32</v>
      </c>
      <c r="J164" s="18">
        <f t="shared" si="4"/>
        <v>30.93</v>
      </c>
      <c r="K164" s="18">
        <f t="shared" si="5"/>
        <v>72.93</v>
      </c>
      <c r="L164" s="15">
        <f>SUMPRODUCT(($E$5:$E$269=E164)*(K164&lt;$K$5:$K$269))+1</f>
        <v>12</v>
      </c>
      <c r="M164" s="15"/>
    </row>
    <row r="165" s="3" customFormat="1" ht="21.95" customHeight="1" spans="1:13">
      <c r="A165" s="15">
        <f>SUBTOTAL(103,$E$5:E165)+0</f>
        <v>161</v>
      </c>
      <c r="B165" s="16" t="s">
        <v>387</v>
      </c>
      <c r="C165" s="16" t="s">
        <v>16</v>
      </c>
      <c r="D165" s="17" t="s">
        <v>388</v>
      </c>
      <c r="E165" s="16" t="s">
        <v>389</v>
      </c>
      <c r="F165" s="15" t="s">
        <v>390</v>
      </c>
      <c r="G165" s="18">
        <v>69</v>
      </c>
      <c r="H165" s="18">
        <v>41.4</v>
      </c>
      <c r="I165" s="20">
        <v>81.94</v>
      </c>
      <c r="J165" s="18">
        <f t="shared" si="4"/>
        <v>32.78</v>
      </c>
      <c r="K165" s="18">
        <f t="shared" si="5"/>
        <v>74.18</v>
      </c>
      <c r="L165" s="15">
        <f>SUMPRODUCT(($E$5:$E$269=E165)*(K165&lt;$K$5:$K$269))+1</f>
        <v>1</v>
      </c>
      <c r="M165" s="15"/>
    </row>
    <row r="166" s="3" customFormat="1" ht="21.95" customHeight="1" spans="1:13">
      <c r="A166" s="15">
        <f>SUBTOTAL(103,$E$5:E166)+0</f>
        <v>162</v>
      </c>
      <c r="B166" s="16" t="s">
        <v>391</v>
      </c>
      <c r="C166" s="16" t="s">
        <v>16</v>
      </c>
      <c r="D166" s="17" t="s">
        <v>388</v>
      </c>
      <c r="E166" s="16" t="s">
        <v>389</v>
      </c>
      <c r="F166" s="15" t="s">
        <v>392</v>
      </c>
      <c r="G166" s="18">
        <v>65.5</v>
      </c>
      <c r="H166" s="18">
        <v>39.3</v>
      </c>
      <c r="I166" s="20">
        <v>85.36</v>
      </c>
      <c r="J166" s="18">
        <f t="shared" si="4"/>
        <v>34.14</v>
      </c>
      <c r="K166" s="18">
        <f t="shared" si="5"/>
        <v>73.44</v>
      </c>
      <c r="L166" s="15">
        <f>SUMPRODUCT(($E$5:$E$269=E166)*(K166&lt;$K$5:$K$269))+1</f>
        <v>2</v>
      </c>
      <c r="M166" s="15"/>
    </row>
    <row r="167" s="3" customFormat="1" ht="21.95" customHeight="1" spans="1:13">
      <c r="A167" s="15">
        <f>SUBTOTAL(103,$E$5:E167)+0</f>
        <v>163</v>
      </c>
      <c r="B167" s="16" t="s">
        <v>393</v>
      </c>
      <c r="C167" s="16" t="s">
        <v>16</v>
      </c>
      <c r="D167" s="17" t="s">
        <v>388</v>
      </c>
      <c r="E167" s="16" t="s">
        <v>389</v>
      </c>
      <c r="F167" s="15" t="s">
        <v>394</v>
      </c>
      <c r="G167" s="18">
        <v>65</v>
      </c>
      <c r="H167" s="18">
        <v>39</v>
      </c>
      <c r="I167" s="20">
        <v>81.56</v>
      </c>
      <c r="J167" s="18">
        <f t="shared" si="4"/>
        <v>32.62</v>
      </c>
      <c r="K167" s="18">
        <f t="shared" si="5"/>
        <v>71.62</v>
      </c>
      <c r="L167" s="15">
        <f>SUMPRODUCT(($E$5:$E$269=E167)*(K167&lt;$K$5:$K$269))+1</f>
        <v>3</v>
      </c>
      <c r="M167" s="15"/>
    </row>
    <row r="168" s="3" customFormat="1" ht="21.95" customHeight="1" spans="1:13">
      <c r="A168" s="15">
        <f>SUBTOTAL(103,$E$5:E168)+0</f>
        <v>164</v>
      </c>
      <c r="B168" s="16" t="s">
        <v>395</v>
      </c>
      <c r="C168" s="16" t="s">
        <v>16</v>
      </c>
      <c r="D168" s="17" t="s">
        <v>388</v>
      </c>
      <c r="E168" s="16" t="s">
        <v>389</v>
      </c>
      <c r="F168" s="15" t="s">
        <v>396</v>
      </c>
      <c r="G168" s="18">
        <v>64</v>
      </c>
      <c r="H168" s="18">
        <v>38.4</v>
      </c>
      <c r="I168" s="20">
        <v>81.19</v>
      </c>
      <c r="J168" s="18">
        <f t="shared" si="4"/>
        <v>32.48</v>
      </c>
      <c r="K168" s="18">
        <f t="shared" si="5"/>
        <v>70.88</v>
      </c>
      <c r="L168" s="15">
        <f>SUMPRODUCT(($E$5:$E$269=E168)*(K168&lt;$K$5:$K$269))+1</f>
        <v>4</v>
      </c>
      <c r="M168" s="15"/>
    </row>
    <row r="169" s="3" customFormat="1" ht="21.95" customHeight="1" spans="1:13">
      <c r="A169" s="15">
        <f>SUBTOTAL(103,$E$5:E169)+0</f>
        <v>165</v>
      </c>
      <c r="B169" s="16" t="s">
        <v>397</v>
      </c>
      <c r="C169" s="16" t="s">
        <v>16</v>
      </c>
      <c r="D169" s="17" t="s">
        <v>388</v>
      </c>
      <c r="E169" s="16" t="s">
        <v>389</v>
      </c>
      <c r="F169" s="15" t="s">
        <v>398</v>
      </c>
      <c r="G169" s="18">
        <v>61</v>
      </c>
      <c r="H169" s="18">
        <v>36.6</v>
      </c>
      <c r="I169" s="20">
        <v>82.04</v>
      </c>
      <c r="J169" s="18">
        <f t="shared" si="4"/>
        <v>32.82</v>
      </c>
      <c r="K169" s="18">
        <f t="shared" si="5"/>
        <v>69.42</v>
      </c>
      <c r="L169" s="15">
        <f>SUMPRODUCT(($E$5:$E$269=E169)*(K169&lt;$K$5:$K$269))+1</f>
        <v>5</v>
      </c>
      <c r="M169" s="15"/>
    </row>
    <row r="170" s="3" customFormat="1" ht="21.95" customHeight="1" spans="1:13">
      <c r="A170" s="15">
        <f>SUBTOTAL(103,$E$5:E170)+0</f>
        <v>166</v>
      </c>
      <c r="B170" s="16" t="s">
        <v>399</v>
      </c>
      <c r="C170" s="16" t="s">
        <v>16</v>
      </c>
      <c r="D170" s="17" t="s">
        <v>388</v>
      </c>
      <c r="E170" s="16" t="s">
        <v>389</v>
      </c>
      <c r="F170" s="15" t="s">
        <v>400</v>
      </c>
      <c r="G170" s="18">
        <v>61.5</v>
      </c>
      <c r="H170" s="18">
        <v>36.9</v>
      </c>
      <c r="I170" s="20">
        <v>80.73</v>
      </c>
      <c r="J170" s="18">
        <f t="shared" si="4"/>
        <v>32.29</v>
      </c>
      <c r="K170" s="18">
        <f t="shared" si="5"/>
        <v>69.19</v>
      </c>
      <c r="L170" s="15">
        <f>SUMPRODUCT(($E$5:$E$269=E170)*(K170&lt;$K$5:$K$269))+1</f>
        <v>6</v>
      </c>
      <c r="M170" s="15"/>
    </row>
    <row r="171" s="3" customFormat="1" ht="21.95" customHeight="1" spans="1:13">
      <c r="A171" s="15">
        <f>SUBTOTAL(103,$E$5:E171)+0</f>
        <v>167</v>
      </c>
      <c r="B171" s="16" t="s">
        <v>401</v>
      </c>
      <c r="C171" s="16" t="s">
        <v>16</v>
      </c>
      <c r="D171" s="17" t="s">
        <v>388</v>
      </c>
      <c r="E171" s="16" t="s">
        <v>389</v>
      </c>
      <c r="F171" s="15" t="s">
        <v>402</v>
      </c>
      <c r="G171" s="18">
        <v>60</v>
      </c>
      <c r="H171" s="18">
        <v>36</v>
      </c>
      <c r="I171" s="20">
        <v>81.24</v>
      </c>
      <c r="J171" s="18">
        <f t="shared" si="4"/>
        <v>32.5</v>
      </c>
      <c r="K171" s="18">
        <f t="shared" si="5"/>
        <v>68.5</v>
      </c>
      <c r="L171" s="15">
        <f>SUMPRODUCT(($E$5:$E$269=E171)*(K171&lt;$K$5:$K$269))+1</f>
        <v>7</v>
      </c>
      <c r="M171" s="15"/>
    </row>
    <row r="172" s="3" customFormat="1" ht="21.95" customHeight="1" spans="1:13">
      <c r="A172" s="15">
        <f>SUBTOTAL(103,$E$5:E172)+0</f>
        <v>168</v>
      </c>
      <c r="B172" s="16" t="s">
        <v>403</v>
      </c>
      <c r="C172" s="16" t="s">
        <v>16</v>
      </c>
      <c r="D172" s="17" t="s">
        <v>388</v>
      </c>
      <c r="E172" s="16" t="s">
        <v>389</v>
      </c>
      <c r="F172" s="15" t="s">
        <v>404</v>
      </c>
      <c r="G172" s="18">
        <v>59</v>
      </c>
      <c r="H172" s="18">
        <v>35.4</v>
      </c>
      <c r="I172" s="20">
        <v>81.55</v>
      </c>
      <c r="J172" s="18">
        <f t="shared" si="4"/>
        <v>32.62</v>
      </c>
      <c r="K172" s="18">
        <f t="shared" si="5"/>
        <v>68.02</v>
      </c>
      <c r="L172" s="15">
        <f>SUMPRODUCT(($E$5:$E$269=E172)*(K172&lt;$K$5:$K$269))+1</f>
        <v>8</v>
      </c>
      <c r="M172" s="15"/>
    </row>
    <row r="173" s="3" customFormat="1" ht="21.95" customHeight="1" spans="1:13">
      <c r="A173" s="15">
        <f>SUBTOTAL(103,$E$5:E173)+0</f>
        <v>169</v>
      </c>
      <c r="B173" s="16" t="s">
        <v>405</v>
      </c>
      <c r="C173" s="16" t="s">
        <v>16</v>
      </c>
      <c r="D173" s="17" t="s">
        <v>388</v>
      </c>
      <c r="E173" s="16" t="s">
        <v>389</v>
      </c>
      <c r="F173" s="15" t="s">
        <v>406</v>
      </c>
      <c r="G173" s="18">
        <v>58.5</v>
      </c>
      <c r="H173" s="18">
        <v>35.1</v>
      </c>
      <c r="I173" s="20">
        <v>81.01</v>
      </c>
      <c r="J173" s="18">
        <f t="shared" si="4"/>
        <v>32.4</v>
      </c>
      <c r="K173" s="18">
        <f t="shared" si="5"/>
        <v>67.5</v>
      </c>
      <c r="L173" s="15">
        <f>SUMPRODUCT(($E$5:$E$269=E173)*(K173&lt;$K$5:$K$269))+1</f>
        <v>9</v>
      </c>
      <c r="M173" s="15"/>
    </row>
    <row r="174" s="3" customFormat="1" ht="21.95" customHeight="1" spans="1:13">
      <c r="A174" s="15">
        <f>SUBTOTAL(103,$E$5:E174)+0</f>
        <v>170</v>
      </c>
      <c r="B174" s="16" t="s">
        <v>407</v>
      </c>
      <c r="C174" s="16" t="s">
        <v>16</v>
      </c>
      <c r="D174" s="17" t="s">
        <v>388</v>
      </c>
      <c r="E174" s="16" t="s">
        <v>389</v>
      </c>
      <c r="F174" s="15" t="s">
        <v>408</v>
      </c>
      <c r="G174" s="18">
        <v>50.5</v>
      </c>
      <c r="H174" s="18">
        <v>30.3</v>
      </c>
      <c r="I174" s="20">
        <v>82.3</v>
      </c>
      <c r="J174" s="18">
        <f t="shared" si="4"/>
        <v>32.92</v>
      </c>
      <c r="K174" s="18">
        <f t="shared" si="5"/>
        <v>63.22</v>
      </c>
      <c r="L174" s="15">
        <f>SUMPRODUCT(($E$5:$E$269=E174)*(K174&lt;$K$5:$K$269))+1</f>
        <v>10</v>
      </c>
      <c r="M174" s="15"/>
    </row>
    <row r="175" s="3" customFormat="1" ht="21.95" customHeight="1" spans="1:13">
      <c r="A175" s="15">
        <f>SUBTOTAL(103,$E$5:E175)+0</f>
        <v>171</v>
      </c>
      <c r="B175" s="16" t="s">
        <v>409</v>
      </c>
      <c r="C175" s="16" t="s">
        <v>16</v>
      </c>
      <c r="D175" s="17" t="s">
        <v>410</v>
      </c>
      <c r="E175" s="16" t="s">
        <v>411</v>
      </c>
      <c r="F175" s="15" t="s">
        <v>412</v>
      </c>
      <c r="G175" s="18">
        <v>83.5</v>
      </c>
      <c r="H175" s="18">
        <v>50.1</v>
      </c>
      <c r="I175" s="20">
        <v>83.6</v>
      </c>
      <c r="J175" s="18">
        <f t="shared" si="4"/>
        <v>33.44</v>
      </c>
      <c r="K175" s="18">
        <f t="shared" si="5"/>
        <v>83.54</v>
      </c>
      <c r="L175" s="15">
        <f>SUMPRODUCT(($E$5:$E$269=E175)*(K175&lt;$K$5:$K$269))+1</f>
        <v>1</v>
      </c>
      <c r="M175" s="15"/>
    </row>
    <row r="176" s="3" customFormat="1" ht="21.95" customHeight="1" spans="1:13">
      <c r="A176" s="15">
        <f>SUBTOTAL(103,$E$5:E176)+0</f>
        <v>172</v>
      </c>
      <c r="B176" s="16" t="s">
        <v>413</v>
      </c>
      <c r="C176" s="16" t="s">
        <v>16</v>
      </c>
      <c r="D176" s="17" t="s">
        <v>410</v>
      </c>
      <c r="E176" s="16" t="s">
        <v>411</v>
      </c>
      <c r="F176" s="15" t="s">
        <v>414</v>
      </c>
      <c r="G176" s="18">
        <v>79</v>
      </c>
      <c r="H176" s="18">
        <v>47.4</v>
      </c>
      <c r="I176" s="20">
        <v>81.59</v>
      </c>
      <c r="J176" s="18">
        <f t="shared" si="4"/>
        <v>32.64</v>
      </c>
      <c r="K176" s="18">
        <f t="shared" si="5"/>
        <v>80.04</v>
      </c>
      <c r="L176" s="15">
        <f>SUMPRODUCT(($E$5:$E$269=E176)*(K176&lt;$K$5:$K$269))+1</f>
        <v>2</v>
      </c>
      <c r="M176" s="15"/>
    </row>
    <row r="177" s="3" customFormat="1" ht="21.95" customHeight="1" spans="1:13">
      <c r="A177" s="15">
        <f>SUBTOTAL(103,$E$5:E177)+0</f>
        <v>173</v>
      </c>
      <c r="B177" s="16" t="s">
        <v>415</v>
      </c>
      <c r="C177" s="16" t="s">
        <v>16</v>
      </c>
      <c r="D177" s="17" t="s">
        <v>410</v>
      </c>
      <c r="E177" s="16" t="s">
        <v>411</v>
      </c>
      <c r="F177" s="15" t="s">
        <v>416</v>
      </c>
      <c r="G177" s="18">
        <v>73.5</v>
      </c>
      <c r="H177" s="18">
        <v>44.1</v>
      </c>
      <c r="I177" s="20">
        <v>77.38</v>
      </c>
      <c r="J177" s="18">
        <f t="shared" si="4"/>
        <v>30.95</v>
      </c>
      <c r="K177" s="18">
        <f t="shared" si="5"/>
        <v>75.05</v>
      </c>
      <c r="L177" s="15">
        <f>SUMPRODUCT(($E$5:$E$269=E177)*(K177&lt;$K$5:$K$269))+1</f>
        <v>3</v>
      </c>
      <c r="M177" s="15"/>
    </row>
    <row r="178" s="3" customFormat="1" ht="21.95" customHeight="1" spans="1:13">
      <c r="A178" s="15">
        <f>SUBTOTAL(103,$E$5:E178)+0</f>
        <v>174</v>
      </c>
      <c r="B178" s="16" t="s">
        <v>417</v>
      </c>
      <c r="C178" s="16" t="s">
        <v>16</v>
      </c>
      <c r="D178" s="17" t="s">
        <v>418</v>
      </c>
      <c r="E178" s="16" t="s">
        <v>419</v>
      </c>
      <c r="F178" s="15" t="s">
        <v>420</v>
      </c>
      <c r="G178" s="18">
        <v>72.5</v>
      </c>
      <c r="H178" s="18">
        <v>43.5</v>
      </c>
      <c r="I178" s="20">
        <v>81.96</v>
      </c>
      <c r="J178" s="18">
        <f t="shared" si="4"/>
        <v>32.78</v>
      </c>
      <c r="K178" s="18">
        <f t="shared" si="5"/>
        <v>76.28</v>
      </c>
      <c r="L178" s="15">
        <f>SUMPRODUCT(($E$5:$E$269=E178)*(K178&lt;$K$5:$K$269))+1</f>
        <v>1</v>
      </c>
      <c r="M178" s="15"/>
    </row>
    <row r="179" s="3" customFormat="1" ht="21.95" customHeight="1" spans="1:13">
      <c r="A179" s="15">
        <f>SUBTOTAL(103,$E$5:E179)+0</f>
        <v>175</v>
      </c>
      <c r="B179" s="16" t="s">
        <v>421</v>
      </c>
      <c r="C179" s="16" t="s">
        <v>16</v>
      </c>
      <c r="D179" s="17" t="s">
        <v>418</v>
      </c>
      <c r="E179" s="16" t="s">
        <v>419</v>
      </c>
      <c r="F179" s="15" t="s">
        <v>422</v>
      </c>
      <c r="G179" s="18">
        <v>63.5</v>
      </c>
      <c r="H179" s="18">
        <v>38.1</v>
      </c>
      <c r="I179" s="20">
        <v>82.31</v>
      </c>
      <c r="J179" s="18">
        <f t="shared" si="4"/>
        <v>32.92</v>
      </c>
      <c r="K179" s="18">
        <f t="shared" si="5"/>
        <v>71.02</v>
      </c>
      <c r="L179" s="15">
        <f>SUMPRODUCT(($E$5:$E$269=E179)*(K179&lt;$K$5:$K$269))+1</f>
        <v>2</v>
      </c>
      <c r="M179" s="15"/>
    </row>
    <row r="180" s="3" customFormat="1" ht="21.95" customHeight="1" spans="1:13">
      <c r="A180" s="15">
        <f>SUBTOTAL(103,$E$5:E180)+0</f>
        <v>176</v>
      </c>
      <c r="B180" s="16" t="s">
        <v>423</v>
      </c>
      <c r="C180" s="16" t="s">
        <v>16</v>
      </c>
      <c r="D180" s="17" t="s">
        <v>418</v>
      </c>
      <c r="E180" s="16" t="s">
        <v>419</v>
      </c>
      <c r="F180" s="15" t="s">
        <v>424</v>
      </c>
      <c r="G180" s="18">
        <v>59.5</v>
      </c>
      <c r="H180" s="18">
        <v>35.7</v>
      </c>
      <c r="I180" s="20">
        <v>80.81</v>
      </c>
      <c r="J180" s="18">
        <f t="shared" si="4"/>
        <v>32.32</v>
      </c>
      <c r="K180" s="18">
        <f t="shared" si="5"/>
        <v>68.02</v>
      </c>
      <c r="L180" s="15">
        <f>SUMPRODUCT(($E$5:$E$269=E180)*(K180&lt;$K$5:$K$269))+1</f>
        <v>3</v>
      </c>
      <c r="M180" s="15"/>
    </row>
    <row r="181" s="3" customFormat="1" ht="21.95" customHeight="1" spans="1:13">
      <c r="A181" s="15">
        <f>SUBTOTAL(103,$E$5:E181)+0</f>
        <v>177</v>
      </c>
      <c r="B181" s="16" t="s">
        <v>425</v>
      </c>
      <c r="C181" s="16" t="s">
        <v>51</v>
      </c>
      <c r="D181" s="17" t="s">
        <v>426</v>
      </c>
      <c r="E181" s="16" t="s">
        <v>427</v>
      </c>
      <c r="F181" s="15" t="s">
        <v>428</v>
      </c>
      <c r="G181" s="18">
        <v>70.5</v>
      </c>
      <c r="H181" s="18">
        <v>42.3</v>
      </c>
      <c r="I181" s="20">
        <v>84.1</v>
      </c>
      <c r="J181" s="18">
        <f t="shared" si="4"/>
        <v>33.64</v>
      </c>
      <c r="K181" s="18">
        <f t="shared" si="5"/>
        <v>75.94</v>
      </c>
      <c r="L181" s="15">
        <f>SUMPRODUCT(($E$5:$E$269=E181)*(K181&lt;$K$5:$K$269))+1</f>
        <v>1</v>
      </c>
      <c r="M181" s="15"/>
    </row>
    <row r="182" s="3" customFormat="1" ht="21.95" customHeight="1" spans="1:13">
      <c r="A182" s="15">
        <f>SUBTOTAL(103,$E$5:E182)+0</f>
        <v>178</v>
      </c>
      <c r="B182" s="16" t="s">
        <v>429</v>
      </c>
      <c r="C182" s="16" t="s">
        <v>51</v>
      </c>
      <c r="D182" s="17" t="s">
        <v>426</v>
      </c>
      <c r="E182" s="16" t="s">
        <v>427</v>
      </c>
      <c r="F182" s="15" t="s">
        <v>430</v>
      </c>
      <c r="G182" s="18">
        <v>58.5</v>
      </c>
      <c r="H182" s="18">
        <v>35.1</v>
      </c>
      <c r="I182" s="20">
        <v>81.67</v>
      </c>
      <c r="J182" s="18">
        <f t="shared" si="4"/>
        <v>32.67</v>
      </c>
      <c r="K182" s="18">
        <f t="shared" si="5"/>
        <v>67.77</v>
      </c>
      <c r="L182" s="15">
        <f>SUMPRODUCT(($E$5:$E$269=E182)*(K182&lt;$K$5:$K$269))+1</f>
        <v>2</v>
      </c>
      <c r="M182" s="15"/>
    </row>
    <row r="183" s="3" customFormat="1" ht="21.95" customHeight="1" spans="1:13">
      <c r="A183" s="15">
        <f>SUBTOTAL(103,$E$5:E183)+0</f>
        <v>179</v>
      </c>
      <c r="B183" s="16" t="s">
        <v>431</v>
      </c>
      <c r="C183" s="16" t="s">
        <v>16</v>
      </c>
      <c r="D183" s="17" t="s">
        <v>432</v>
      </c>
      <c r="E183" s="16" t="s">
        <v>433</v>
      </c>
      <c r="F183" s="15" t="s">
        <v>434</v>
      </c>
      <c r="G183" s="18">
        <v>80</v>
      </c>
      <c r="H183" s="18">
        <v>48</v>
      </c>
      <c r="I183" s="20">
        <v>85.92</v>
      </c>
      <c r="J183" s="18">
        <f t="shared" si="4"/>
        <v>34.37</v>
      </c>
      <c r="K183" s="18">
        <f t="shared" si="5"/>
        <v>82.37</v>
      </c>
      <c r="L183" s="15">
        <f>SUMPRODUCT(($E$5:$E$269=E183)*(K183&lt;$K$5:$K$269))+1</f>
        <v>1</v>
      </c>
      <c r="M183" s="15"/>
    </row>
    <row r="184" s="3" customFormat="1" ht="21.95" customHeight="1" spans="1:13">
      <c r="A184" s="15">
        <f>SUBTOTAL(103,$E$5:E184)+0</f>
        <v>180</v>
      </c>
      <c r="B184" s="16" t="s">
        <v>435</v>
      </c>
      <c r="C184" s="16" t="s">
        <v>16</v>
      </c>
      <c r="D184" s="17" t="s">
        <v>432</v>
      </c>
      <c r="E184" s="16" t="s">
        <v>433</v>
      </c>
      <c r="F184" s="15" t="s">
        <v>436</v>
      </c>
      <c r="G184" s="18">
        <v>77.5</v>
      </c>
      <c r="H184" s="18">
        <v>46.5</v>
      </c>
      <c r="I184" s="20">
        <v>85.17</v>
      </c>
      <c r="J184" s="18">
        <f t="shared" si="4"/>
        <v>34.07</v>
      </c>
      <c r="K184" s="18">
        <f t="shared" si="5"/>
        <v>80.57</v>
      </c>
      <c r="L184" s="15">
        <f>SUMPRODUCT(($E$5:$E$269=E184)*(K184&lt;$K$5:$K$269))+1</f>
        <v>2</v>
      </c>
      <c r="M184" s="15"/>
    </row>
    <row r="185" s="3" customFormat="1" ht="21.95" customHeight="1" spans="1:13">
      <c r="A185" s="15">
        <f>SUBTOTAL(103,$E$5:E185)+0</f>
        <v>181</v>
      </c>
      <c r="B185" s="16" t="s">
        <v>437</v>
      </c>
      <c r="C185" s="16" t="s">
        <v>51</v>
      </c>
      <c r="D185" s="17" t="s">
        <v>432</v>
      </c>
      <c r="E185" s="16" t="s">
        <v>433</v>
      </c>
      <c r="F185" s="15" t="s">
        <v>438</v>
      </c>
      <c r="G185" s="18">
        <v>77</v>
      </c>
      <c r="H185" s="18">
        <v>46.2</v>
      </c>
      <c r="I185" s="20">
        <v>80.55</v>
      </c>
      <c r="J185" s="18">
        <f t="shared" si="4"/>
        <v>32.22</v>
      </c>
      <c r="K185" s="18">
        <f t="shared" si="5"/>
        <v>78.42</v>
      </c>
      <c r="L185" s="15">
        <f>SUMPRODUCT(($E$5:$E$269=E185)*(K185&lt;$K$5:$K$269))+1</f>
        <v>3</v>
      </c>
      <c r="M185" s="15"/>
    </row>
    <row r="186" s="3" customFormat="1" ht="21.95" customHeight="1" spans="1:13">
      <c r="A186" s="15">
        <f>SUBTOTAL(103,$E$5:E186)+0</f>
        <v>182</v>
      </c>
      <c r="B186" s="16" t="s">
        <v>439</v>
      </c>
      <c r="C186" s="16" t="s">
        <v>16</v>
      </c>
      <c r="D186" s="17" t="s">
        <v>432</v>
      </c>
      <c r="E186" s="16" t="s">
        <v>433</v>
      </c>
      <c r="F186" s="15" t="s">
        <v>440</v>
      </c>
      <c r="G186" s="18">
        <v>75</v>
      </c>
      <c r="H186" s="18">
        <v>45</v>
      </c>
      <c r="I186" s="20">
        <v>82.86</v>
      </c>
      <c r="J186" s="18">
        <f t="shared" ref="J186:J249" si="6">ROUND(I186*0.4,2)</f>
        <v>33.14</v>
      </c>
      <c r="K186" s="18">
        <f t="shared" ref="K186:K249" si="7">H186+J186</f>
        <v>78.14</v>
      </c>
      <c r="L186" s="15">
        <f>SUMPRODUCT(($E$5:$E$269=E186)*(K186&lt;$K$5:$K$269))+1</f>
        <v>4</v>
      </c>
      <c r="M186" s="15"/>
    </row>
    <row r="187" s="3" customFormat="1" ht="21.95" customHeight="1" spans="1:13">
      <c r="A187" s="15">
        <f>SUBTOTAL(103,$E$5:E187)+0</f>
        <v>183</v>
      </c>
      <c r="B187" s="16" t="s">
        <v>441</v>
      </c>
      <c r="C187" s="16" t="s">
        <v>16</v>
      </c>
      <c r="D187" s="17" t="s">
        <v>432</v>
      </c>
      <c r="E187" s="16" t="s">
        <v>433</v>
      </c>
      <c r="F187" s="15" t="s">
        <v>442</v>
      </c>
      <c r="G187" s="18">
        <v>73.5</v>
      </c>
      <c r="H187" s="18">
        <v>44.1</v>
      </c>
      <c r="I187" s="20">
        <v>80.97</v>
      </c>
      <c r="J187" s="18">
        <f t="shared" si="6"/>
        <v>32.39</v>
      </c>
      <c r="K187" s="18">
        <f t="shared" si="7"/>
        <v>76.49</v>
      </c>
      <c r="L187" s="15">
        <f>SUMPRODUCT(($E$5:$E$269=E187)*(K187&lt;$K$5:$K$269))+1</f>
        <v>5</v>
      </c>
      <c r="M187" s="15"/>
    </row>
    <row r="188" s="3" customFormat="1" ht="21.95" customHeight="1" spans="1:13">
      <c r="A188" s="15">
        <f>SUBTOTAL(103,$E$5:E188)+0</f>
        <v>184</v>
      </c>
      <c r="B188" s="16" t="s">
        <v>443</v>
      </c>
      <c r="C188" s="16" t="s">
        <v>16</v>
      </c>
      <c r="D188" s="17" t="s">
        <v>432</v>
      </c>
      <c r="E188" s="16" t="s">
        <v>433</v>
      </c>
      <c r="F188" s="15" t="s">
        <v>444</v>
      </c>
      <c r="G188" s="18">
        <v>72</v>
      </c>
      <c r="H188" s="18">
        <v>43.2</v>
      </c>
      <c r="I188" s="20">
        <v>81.09</v>
      </c>
      <c r="J188" s="18">
        <f t="shared" si="6"/>
        <v>32.44</v>
      </c>
      <c r="K188" s="18">
        <f t="shared" si="7"/>
        <v>75.64</v>
      </c>
      <c r="L188" s="15">
        <f>SUMPRODUCT(($E$5:$E$269=E188)*(K188&lt;$K$5:$K$269))+1</f>
        <v>6</v>
      </c>
      <c r="M188" s="15"/>
    </row>
    <row r="189" s="3" customFormat="1" ht="21.95" customHeight="1" spans="1:13">
      <c r="A189" s="15">
        <f>SUBTOTAL(103,$E$5:E189)+0</f>
        <v>185</v>
      </c>
      <c r="B189" s="16" t="s">
        <v>445</v>
      </c>
      <c r="C189" s="16" t="s">
        <v>16</v>
      </c>
      <c r="D189" s="17" t="s">
        <v>432</v>
      </c>
      <c r="E189" s="16" t="s">
        <v>433</v>
      </c>
      <c r="F189" s="15" t="s">
        <v>446</v>
      </c>
      <c r="G189" s="18">
        <v>72</v>
      </c>
      <c r="H189" s="18">
        <v>43.2</v>
      </c>
      <c r="I189" s="20">
        <v>75.21</v>
      </c>
      <c r="J189" s="18">
        <f t="shared" si="6"/>
        <v>30.08</v>
      </c>
      <c r="K189" s="18">
        <f t="shared" si="7"/>
        <v>73.28</v>
      </c>
      <c r="L189" s="15">
        <f>SUMPRODUCT(($E$5:$E$269=E189)*(K189&lt;$K$5:$K$269))+1</f>
        <v>7</v>
      </c>
      <c r="M189" s="15"/>
    </row>
    <row r="190" s="3" customFormat="1" ht="21.95" customHeight="1" spans="1:13">
      <c r="A190" s="15">
        <f>SUBTOTAL(103,$E$5:E190)+0</f>
        <v>186</v>
      </c>
      <c r="B190" s="16" t="s">
        <v>447</v>
      </c>
      <c r="C190" s="16" t="s">
        <v>16</v>
      </c>
      <c r="D190" s="17" t="s">
        <v>448</v>
      </c>
      <c r="E190" s="16" t="s">
        <v>449</v>
      </c>
      <c r="F190" s="15" t="s">
        <v>450</v>
      </c>
      <c r="G190" s="18">
        <v>78</v>
      </c>
      <c r="H190" s="18">
        <v>46.8</v>
      </c>
      <c r="I190" s="20">
        <v>83.14</v>
      </c>
      <c r="J190" s="18">
        <f t="shared" si="6"/>
        <v>33.26</v>
      </c>
      <c r="K190" s="18">
        <f t="shared" si="7"/>
        <v>80.06</v>
      </c>
      <c r="L190" s="15">
        <f>SUMPRODUCT(($E$5:$E$269=E190)*(K190&lt;$K$5:$K$269))+1</f>
        <v>1</v>
      </c>
      <c r="M190" s="15"/>
    </row>
    <row r="191" s="3" customFormat="1" ht="21.95" customHeight="1" spans="1:13">
      <c r="A191" s="15">
        <f>SUBTOTAL(103,$E$5:E191)+0</f>
        <v>187</v>
      </c>
      <c r="B191" s="16" t="s">
        <v>451</v>
      </c>
      <c r="C191" s="16" t="s">
        <v>16</v>
      </c>
      <c r="D191" s="17" t="s">
        <v>448</v>
      </c>
      <c r="E191" s="16" t="s">
        <v>449</v>
      </c>
      <c r="F191" s="15" t="s">
        <v>452</v>
      </c>
      <c r="G191" s="18">
        <v>74</v>
      </c>
      <c r="H191" s="18">
        <v>44.4</v>
      </c>
      <c r="I191" s="20">
        <v>84.61</v>
      </c>
      <c r="J191" s="18">
        <f t="shared" si="6"/>
        <v>33.84</v>
      </c>
      <c r="K191" s="18">
        <f t="shared" si="7"/>
        <v>78.24</v>
      </c>
      <c r="L191" s="15">
        <f>SUMPRODUCT(($E$5:$E$269=E191)*(K191&lt;$K$5:$K$269))+1</f>
        <v>2</v>
      </c>
      <c r="M191" s="15"/>
    </row>
    <row r="192" s="3" customFormat="1" ht="21.95" customHeight="1" spans="1:13">
      <c r="A192" s="15">
        <f>SUBTOTAL(103,$E$5:E192)+0</f>
        <v>188</v>
      </c>
      <c r="B192" s="16" t="s">
        <v>453</v>
      </c>
      <c r="C192" s="16" t="s">
        <v>16</v>
      </c>
      <c r="D192" s="17" t="s">
        <v>448</v>
      </c>
      <c r="E192" s="16" t="s">
        <v>449</v>
      </c>
      <c r="F192" s="15" t="s">
        <v>454</v>
      </c>
      <c r="G192" s="18">
        <v>71</v>
      </c>
      <c r="H192" s="18">
        <v>42.6</v>
      </c>
      <c r="I192" s="20">
        <v>83.16</v>
      </c>
      <c r="J192" s="18">
        <f t="shared" si="6"/>
        <v>33.26</v>
      </c>
      <c r="K192" s="18">
        <f t="shared" si="7"/>
        <v>75.86</v>
      </c>
      <c r="L192" s="15">
        <f>SUMPRODUCT(($E$5:$E$269=E192)*(K192&lt;$K$5:$K$269))+1</f>
        <v>3</v>
      </c>
      <c r="M192" s="15"/>
    </row>
    <row r="193" s="3" customFormat="1" ht="21.95" customHeight="1" spans="1:13">
      <c r="A193" s="15">
        <f>SUBTOTAL(103,$E$5:E193)+0</f>
        <v>189</v>
      </c>
      <c r="B193" s="16" t="s">
        <v>455</v>
      </c>
      <c r="C193" s="16" t="s">
        <v>16</v>
      </c>
      <c r="D193" s="17" t="s">
        <v>448</v>
      </c>
      <c r="E193" s="16" t="s">
        <v>449</v>
      </c>
      <c r="F193" s="15" t="s">
        <v>456</v>
      </c>
      <c r="G193" s="18">
        <v>70</v>
      </c>
      <c r="H193" s="18">
        <v>42</v>
      </c>
      <c r="I193" s="20">
        <v>82.6</v>
      </c>
      <c r="J193" s="18">
        <f t="shared" si="6"/>
        <v>33.04</v>
      </c>
      <c r="K193" s="18">
        <f t="shared" si="7"/>
        <v>75.04</v>
      </c>
      <c r="L193" s="15">
        <f>SUMPRODUCT(($E$5:$E$269=E193)*(K193&lt;$K$5:$K$269))+1</f>
        <v>4</v>
      </c>
      <c r="M193" s="15"/>
    </row>
    <row r="194" s="3" customFormat="1" ht="21.95" customHeight="1" spans="1:13">
      <c r="A194" s="15">
        <f>SUBTOTAL(103,$E$5:E194)+0</f>
        <v>190</v>
      </c>
      <c r="B194" s="16" t="s">
        <v>457</v>
      </c>
      <c r="C194" s="16" t="s">
        <v>16</v>
      </c>
      <c r="D194" s="17" t="s">
        <v>448</v>
      </c>
      <c r="E194" s="16" t="s">
        <v>449</v>
      </c>
      <c r="F194" s="15" t="s">
        <v>458</v>
      </c>
      <c r="G194" s="18">
        <v>69</v>
      </c>
      <c r="H194" s="18">
        <v>41.4</v>
      </c>
      <c r="I194" s="20">
        <v>82.92</v>
      </c>
      <c r="J194" s="18">
        <f t="shared" si="6"/>
        <v>33.17</v>
      </c>
      <c r="K194" s="18">
        <f t="shared" si="7"/>
        <v>74.57</v>
      </c>
      <c r="L194" s="15">
        <f>SUMPRODUCT(($E$5:$E$269=E194)*(K194&lt;$K$5:$K$269))+1</f>
        <v>5</v>
      </c>
      <c r="M194" s="15"/>
    </row>
    <row r="195" s="3" customFormat="1" ht="21.95" customHeight="1" spans="1:13">
      <c r="A195" s="15">
        <f>SUBTOTAL(103,$E$5:E195)+0</f>
        <v>191</v>
      </c>
      <c r="B195" s="16" t="s">
        <v>459</v>
      </c>
      <c r="C195" s="16" t="s">
        <v>16</v>
      </c>
      <c r="D195" s="17" t="s">
        <v>448</v>
      </c>
      <c r="E195" s="16" t="s">
        <v>449</v>
      </c>
      <c r="F195" s="15" t="s">
        <v>460</v>
      </c>
      <c r="G195" s="18">
        <v>69</v>
      </c>
      <c r="H195" s="18">
        <v>41.4</v>
      </c>
      <c r="I195" s="20">
        <v>81.75</v>
      </c>
      <c r="J195" s="18">
        <f t="shared" si="6"/>
        <v>32.7</v>
      </c>
      <c r="K195" s="18">
        <f t="shared" si="7"/>
        <v>74.1</v>
      </c>
      <c r="L195" s="15">
        <f>SUMPRODUCT(($E$5:$E$269=E195)*(K195&lt;$K$5:$K$269))+1</f>
        <v>6</v>
      </c>
      <c r="M195" s="15"/>
    </row>
    <row r="196" s="3" customFormat="1" ht="21.95" customHeight="1" spans="1:13">
      <c r="A196" s="15">
        <f>SUBTOTAL(103,$E$5:E196)+0</f>
        <v>192</v>
      </c>
      <c r="B196" s="16" t="s">
        <v>461</v>
      </c>
      <c r="C196" s="16" t="s">
        <v>16</v>
      </c>
      <c r="D196" s="17" t="s">
        <v>448</v>
      </c>
      <c r="E196" s="16" t="s">
        <v>449</v>
      </c>
      <c r="F196" s="15" t="s">
        <v>462</v>
      </c>
      <c r="G196" s="18">
        <v>70.5</v>
      </c>
      <c r="H196" s="18">
        <v>42.3</v>
      </c>
      <c r="I196" s="20">
        <v>77.87</v>
      </c>
      <c r="J196" s="18">
        <f t="shared" si="6"/>
        <v>31.15</v>
      </c>
      <c r="K196" s="18">
        <f t="shared" si="7"/>
        <v>73.45</v>
      </c>
      <c r="L196" s="15">
        <f>SUMPRODUCT(($E$5:$E$269=E196)*(K196&lt;$K$5:$K$269))+1</f>
        <v>7</v>
      </c>
      <c r="M196" s="15"/>
    </row>
    <row r="197" s="3" customFormat="1" ht="21.95" customHeight="1" spans="1:13">
      <c r="A197" s="15">
        <f>SUBTOTAL(103,$E$5:E197)+0</f>
        <v>193</v>
      </c>
      <c r="B197" s="16" t="s">
        <v>463</v>
      </c>
      <c r="C197" s="16" t="s">
        <v>51</v>
      </c>
      <c r="D197" s="17" t="s">
        <v>448</v>
      </c>
      <c r="E197" s="16" t="s">
        <v>449</v>
      </c>
      <c r="F197" s="15" t="s">
        <v>464</v>
      </c>
      <c r="G197" s="18">
        <v>66.5</v>
      </c>
      <c r="H197" s="18">
        <v>39.9</v>
      </c>
      <c r="I197" s="20">
        <v>82.73</v>
      </c>
      <c r="J197" s="18">
        <f t="shared" si="6"/>
        <v>33.09</v>
      </c>
      <c r="K197" s="18">
        <f t="shared" si="7"/>
        <v>72.99</v>
      </c>
      <c r="L197" s="15">
        <f>SUMPRODUCT(($E$5:$E$269=E197)*(K197&lt;$K$5:$K$269))+1</f>
        <v>8</v>
      </c>
      <c r="M197" s="15"/>
    </row>
    <row r="198" s="3" customFormat="1" ht="21.95" customHeight="1" spans="1:13">
      <c r="A198" s="15">
        <f>SUBTOTAL(103,$E$5:E198)+0</f>
        <v>194</v>
      </c>
      <c r="B198" s="16" t="s">
        <v>465</v>
      </c>
      <c r="C198" s="16" t="s">
        <v>16</v>
      </c>
      <c r="D198" s="17" t="s">
        <v>448</v>
      </c>
      <c r="E198" s="16" t="s">
        <v>449</v>
      </c>
      <c r="F198" s="15" t="s">
        <v>466</v>
      </c>
      <c r="G198" s="18">
        <v>63.5</v>
      </c>
      <c r="H198" s="18">
        <v>38.1</v>
      </c>
      <c r="I198" s="20">
        <v>80.88</v>
      </c>
      <c r="J198" s="18">
        <f t="shared" si="6"/>
        <v>32.35</v>
      </c>
      <c r="K198" s="18">
        <f t="shared" si="7"/>
        <v>70.45</v>
      </c>
      <c r="L198" s="15">
        <f>SUMPRODUCT(($E$5:$E$269=E198)*(K198&lt;$K$5:$K$269))+1</f>
        <v>9</v>
      </c>
      <c r="M198" s="15"/>
    </row>
    <row r="199" s="3" customFormat="1" ht="21.95" customHeight="1" spans="1:13">
      <c r="A199" s="15">
        <f>SUBTOTAL(103,$E$5:E199)+0</f>
        <v>195</v>
      </c>
      <c r="B199" s="16" t="s">
        <v>36</v>
      </c>
      <c r="C199" s="16" t="s">
        <v>16</v>
      </c>
      <c r="D199" s="17" t="s">
        <v>467</v>
      </c>
      <c r="E199" s="16" t="s">
        <v>468</v>
      </c>
      <c r="F199" s="15" t="s">
        <v>469</v>
      </c>
      <c r="G199" s="18">
        <v>75</v>
      </c>
      <c r="H199" s="18">
        <v>45</v>
      </c>
      <c r="I199" s="20">
        <v>84.32</v>
      </c>
      <c r="J199" s="18">
        <f t="shared" si="6"/>
        <v>33.73</v>
      </c>
      <c r="K199" s="18">
        <f t="shared" si="7"/>
        <v>78.73</v>
      </c>
      <c r="L199" s="15">
        <f>SUMPRODUCT(($E$5:$E$269=E199)*(K199&lt;$K$5:$K$269))+1</f>
        <v>1</v>
      </c>
      <c r="M199" s="15"/>
    </row>
    <row r="200" s="3" customFormat="1" ht="21.95" customHeight="1" spans="1:13">
      <c r="A200" s="15">
        <f>SUBTOTAL(103,$E$5:E200)+0</f>
        <v>196</v>
      </c>
      <c r="B200" s="16" t="s">
        <v>470</v>
      </c>
      <c r="C200" s="16" t="s">
        <v>16</v>
      </c>
      <c r="D200" s="17" t="s">
        <v>467</v>
      </c>
      <c r="E200" s="16" t="s">
        <v>468</v>
      </c>
      <c r="F200" s="15" t="s">
        <v>471</v>
      </c>
      <c r="G200" s="18">
        <v>72.5</v>
      </c>
      <c r="H200" s="18">
        <v>43.5</v>
      </c>
      <c r="I200" s="20">
        <v>85.81</v>
      </c>
      <c r="J200" s="18">
        <f t="shared" si="6"/>
        <v>34.32</v>
      </c>
      <c r="K200" s="18">
        <f t="shared" si="7"/>
        <v>77.82</v>
      </c>
      <c r="L200" s="15">
        <f>SUMPRODUCT(($E$5:$E$269=E200)*(K200&lt;$K$5:$K$269))+1</f>
        <v>2</v>
      </c>
      <c r="M200" s="15"/>
    </row>
    <row r="201" s="3" customFormat="1" ht="21.95" customHeight="1" spans="1:13">
      <c r="A201" s="15">
        <f>SUBTOTAL(103,$E$5:E201)+0</f>
        <v>197</v>
      </c>
      <c r="B201" s="16" t="s">
        <v>472</v>
      </c>
      <c r="C201" s="16" t="s">
        <v>16</v>
      </c>
      <c r="D201" s="17" t="s">
        <v>467</v>
      </c>
      <c r="E201" s="16" t="s">
        <v>468</v>
      </c>
      <c r="F201" s="15" t="s">
        <v>473</v>
      </c>
      <c r="G201" s="18">
        <v>68</v>
      </c>
      <c r="H201" s="18">
        <v>40.8</v>
      </c>
      <c r="I201" s="20">
        <v>81.76</v>
      </c>
      <c r="J201" s="18">
        <f t="shared" si="6"/>
        <v>32.7</v>
      </c>
      <c r="K201" s="18">
        <f t="shared" si="7"/>
        <v>73.5</v>
      </c>
      <c r="L201" s="15">
        <f>SUMPRODUCT(($E$5:$E$269=E201)*(K201&lt;$K$5:$K$269))+1</f>
        <v>3</v>
      </c>
      <c r="M201" s="15"/>
    </row>
    <row r="202" s="3" customFormat="1" ht="21.95" customHeight="1" spans="1:13">
      <c r="A202" s="15">
        <f>SUBTOTAL(103,$E$5:E202)+0</f>
        <v>198</v>
      </c>
      <c r="B202" s="16" t="s">
        <v>474</v>
      </c>
      <c r="C202" s="16" t="s">
        <v>16</v>
      </c>
      <c r="D202" s="17" t="s">
        <v>475</v>
      </c>
      <c r="E202" s="16" t="s">
        <v>476</v>
      </c>
      <c r="F202" s="15" t="s">
        <v>477</v>
      </c>
      <c r="G202" s="18">
        <v>65</v>
      </c>
      <c r="H202" s="18">
        <v>39</v>
      </c>
      <c r="I202" s="20">
        <v>86.38</v>
      </c>
      <c r="J202" s="18">
        <f t="shared" si="6"/>
        <v>34.55</v>
      </c>
      <c r="K202" s="18">
        <f t="shared" si="7"/>
        <v>73.55</v>
      </c>
      <c r="L202" s="15">
        <f>SUMPRODUCT(($E$5:$E$269=E202)*(K202&lt;$K$5:$K$269))+1</f>
        <v>1</v>
      </c>
      <c r="M202" s="15"/>
    </row>
    <row r="203" s="3" customFormat="1" ht="21.95" customHeight="1" spans="1:13">
      <c r="A203" s="15">
        <f>SUBTOTAL(103,$E$5:E203)+0</f>
        <v>199</v>
      </c>
      <c r="B203" s="16" t="s">
        <v>478</v>
      </c>
      <c r="C203" s="16" t="s">
        <v>16</v>
      </c>
      <c r="D203" s="17" t="s">
        <v>475</v>
      </c>
      <c r="E203" s="16" t="s">
        <v>476</v>
      </c>
      <c r="F203" s="15" t="s">
        <v>479</v>
      </c>
      <c r="G203" s="18">
        <v>64</v>
      </c>
      <c r="H203" s="18">
        <v>38.4</v>
      </c>
      <c r="I203" s="20">
        <v>82.14</v>
      </c>
      <c r="J203" s="18">
        <f t="shared" si="6"/>
        <v>32.86</v>
      </c>
      <c r="K203" s="18">
        <f t="shared" si="7"/>
        <v>71.26</v>
      </c>
      <c r="L203" s="15">
        <f>SUMPRODUCT(($E$5:$E$269=E203)*(K203&lt;$K$5:$K$269))+1</f>
        <v>2</v>
      </c>
      <c r="M203" s="15"/>
    </row>
    <row r="204" s="3" customFormat="1" ht="21.95" customHeight="1" spans="1:13">
      <c r="A204" s="15">
        <f>SUBTOTAL(103,$E$5:E204)+0</f>
        <v>200</v>
      </c>
      <c r="B204" s="16" t="s">
        <v>480</v>
      </c>
      <c r="C204" s="16" t="s">
        <v>16</v>
      </c>
      <c r="D204" s="17" t="s">
        <v>481</v>
      </c>
      <c r="E204" s="16" t="s">
        <v>482</v>
      </c>
      <c r="F204" s="15" t="s">
        <v>483</v>
      </c>
      <c r="G204" s="18">
        <v>74</v>
      </c>
      <c r="H204" s="18">
        <v>44.4</v>
      </c>
      <c r="I204" s="30">
        <v>84.95</v>
      </c>
      <c r="J204" s="18">
        <f t="shared" si="6"/>
        <v>33.98</v>
      </c>
      <c r="K204" s="18">
        <f t="shared" si="7"/>
        <v>78.38</v>
      </c>
      <c r="L204" s="15">
        <f>SUMPRODUCT(($E$5:$E$269=E204)*(K204&lt;$K$5:$K$269))+1</f>
        <v>1</v>
      </c>
      <c r="M204" s="15"/>
    </row>
    <row r="205" s="3" customFormat="1" ht="21.95" customHeight="1" spans="1:13">
      <c r="A205" s="15">
        <f>SUBTOTAL(103,$E$5:E205)+0</f>
        <v>201</v>
      </c>
      <c r="B205" s="16" t="s">
        <v>484</v>
      </c>
      <c r="C205" s="16" t="s">
        <v>16</v>
      </c>
      <c r="D205" s="17" t="s">
        <v>481</v>
      </c>
      <c r="E205" s="16" t="s">
        <v>482</v>
      </c>
      <c r="F205" s="15" t="s">
        <v>485</v>
      </c>
      <c r="G205" s="18">
        <v>70.5</v>
      </c>
      <c r="H205" s="18">
        <v>42.3</v>
      </c>
      <c r="I205" s="30">
        <v>85.27</v>
      </c>
      <c r="J205" s="18">
        <f t="shared" si="6"/>
        <v>34.11</v>
      </c>
      <c r="K205" s="18">
        <f t="shared" si="7"/>
        <v>76.41</v>
      </c>
      <c r="L205" s="15">
        <f>SUMPRODUCT(($E$5:$E$269=E205)*(K205&lt;$K$5:$K$269))+1</f>
        <v>2</v>
      </c>
      <c r="M205" s="15"/>
    </row>
    <row r="206" s="3" customFormat="1" ht="21.95" customHeight="1" spans="1:13">
      <c r="A206" s="15">
        <f>SUBTOTAL(103,$E$5:E206)+0</f>
        <v>202</v>
      </c>
      <c r="B206" s="25" t="s">
        <v>486</v>
      </c>
      <c r="C206" s="25" t="s">
        <v>16</v>
      </c>
      <c r="D206" s="26" t="s">
        <v>481</v>
      </c>
      <c r="E206" s="25" t="s">
        <v>482</v>
      </c>
      <c r="F206" s="25" t="s">
        <v>487</v>
      </c>
      <c r="G206" s="27">
        <v>69.5</v>
      </c>
      <c r="H206" s="27">
        <v>41.7</v>
      </c>
      <c r="I206" s="29">
        <v>84.83</v>
      </c>
      <c r="J206" s="18">
        <f t="shared" si="6"/>
        <v>33.93</v>
      </c>
      <c r="K206" s="18">
        <f t="shared" si="7"/>
        <v>75.63</v>
      </c>
      <c r="L206" s="15">
        <f>SUMPRODUCT(($E$5:$E$269=E206)*(K206&lt;$K$5:$K$269))+1</f>
        <v>3</v>
      </c>
      <c r="M206" s="15"/>
    </row>
    <row r="207" s="4" customFormat="1" ht="21.95" customHeight="1" spans="1:13">
      <c r="A207" s="15">
        <f>SUBTOTAL(103,$E$5:E207)+0</f>
        <v>203</v>
      </c>
      <c r="B207" s="16" t="s">
        <v>488</v>
      </c>
      <c r="C207" s="16" t="s">
        <v>51</v>
      </c>
      <c r="D207" s="17" t="s">
        <v>481</v>
      </c>
      <c r="E207" s="16" t="s">
        <v>482</v>
      </c>
      <c r="F207" s="15" t="s">
        <v>489</v>
      </c>
      <c r="G207" s="18">
        <v>71.5</v>
      </c>
      <c r="H207" s="18">
        <v>42.9</v>
      </c>
      <c r="I207" s="30">
        <v>81.77</v>
      </c>
      <c r="J207" s="18">
        <f t="shared" si="6"/>
        <v>32.71</v>
      </c>
      <c r="K207" s="18">
        <f t="shared" si="7"/>
        <v>75.61</v>
      </c>
      <c r="L207" s="15">
        <f>SUMPRODUCT(($E$5:$E$269=E207)*(K207&lt;$K$5:$K$269))+1</f>
        <v>4</v>
      </c>
      <c r="M207" s="15"/>
    </row>
    <row r="208" s="4" customFormat="1" ht="21.95" customHeight="1" spans="1:13">
      <c r="A208" s="15">
        <f>SUBTOTAL(103,$E$5:E208)+0</f>
        <v>204</v>
      </c>
      <c r="B208" s="25" t="s">
        <v>490</v>
      </c>
      <c r="C208" s="25" t="s">
        <v>16</v>
      </c>
      <c r="D208" s="26" t="s">
        <v>481</v>
      </c>
      <c r="E208" s="28" t="s">
        <v>482</v>
      </c>
      <c r="F208" s="28" t="s">
        <v>491</v>
      </c>
      <c r="G208" s="29">
        <v>59</v>
      </c>
      <c r="H208" s="29">
        <v>35.4</v>
      </c>
      <c r="I208" s="29">
        <v>79.61</v>
      </c>
      <c r="J208" s="18">
        <f t="shared" si="6"/>
        <v>31.84</v>
      </c>
      <c r="K208" s="18">
        <f t="shared" si="7"/>
        <v>67.24</v>
      </c>
      <c r="L208" s="15">
        <f>SUMPRODUCT(($E$5:$E$269=E208)*(K208&lt;$K$5:$K$269))+1</f>
        <v>5</v>
      </c>
      <c r="M208" s="15"/>
    </row>
    <row r="209" s="4" customFormat="1" ht="21.95" customHeight="1" spans="1:13">
      <c r="A209" s="15">
        <f>SUBTOTAL(103,$E$5:E209)+0</f>
        <v>205</v>
      </c>
      <c r="B209" s="25" t="s">
        <v>492</v>
      </c>
      <c r="C209" s="25" t="s">
        <v>51</v>
      </c>
      <c r="D209" s="26" t="s">
        <v>481</v>
      </c>
      <c r="E209" s="28" t="s">
        <v>482</v>
      </c>
      <c r="F209" s="28" t="s">
        <v>493</v>
      </c>
      <c r="G209" s="29">
        <v>53.5</v>
      </c>
      <c r="H209" s="29">
        <v>32.1</v>
      </c>
      <c r="I209" s="29">
        <v>85.88</v>
      </c>
      <c r="J209" s="18">
        <f t="shared" si="6"/>
        <v>34.35</v>
      </c>
      <c r="K209" s="18">
        <f t="shared" si="7"/>
        <v>66.45</v>
      </c>
      <c r="L209" s="15">
        <f>SUMPRODUCT(($E$5:$E$269=E209)*(K209&lt;$K$5:$K$269))+1</f>
        <v>6</v>
      </c>
      <c r="M209" s="15"/>
    </row>
    <row r="210" s="4" customFormat="1" ht="21.95" customHeight="1" spans="1:13">
      <c r="A210" s="15">
        <f>SUBTOTAL(103,$E$5:E210)+0</f>
        <v>206</v>
      </c>
      <c r="B210" s="25" t="s">
        <v>494</v>
      </c>
      <c r="C210" s="25" t="s">
        <v>16</v>
      </c>
      <c r="D210" s="26" t="s">
        <v>495</v>
      </c>
      <c r="E210" s="28" t="s">
        <v>496</v>
      </c>
      <c r="F210" s="28" t="s">
        <v>497</v>
      </c>
      <c r="G210" s="29">
        <v>70.5</v>
      </c>
      <c r="H210" s="29">
        <v>42.3</v>
      </c>
      <c r="I210" s="29">
        <v>83.04</v>
      </c>
      <c r="J210" s="18">
        <f t="shared" si="6"/>
        <v>33.22</v>
      </c>
      <c r="K210" s="18">
        <f t="shared" si="7"/>
        <v>75.52</v>
      </c>
      <c r="L210" s="15">
        <f>SUMPRODUCT(($E$5:$E$269=E210)*(K210&lt;$K$5:$K$269))+1</f>
        <v>1</v>
      </c>
      <c r="M210" s="15"/>
    </row>
    <row r="211" s="4" customFormat="1" ht="21.95" customHeight="1" spans="1:13">
      <c r="A211" s="15">
        <f>SUBTOTAL(103,$E$5:E211)+0</f>
        <v>207</v>
      </c>
      <c r="B211" s="25" t="s">
        <v>498</v>
      </c>
      <c r="C211" s="25" t="s">
        <v>16</v>
      </c>
      <c r="D211" s="26" t="s">
        <v>495</v>
      </c>
      <c r="E211" s="28" t="s">
        <v>496</v>
      </c>
      <c r="F211" s="28" t="s">
        <v>499</v>
      </c>
      <c r="G211" s="29">
        <v>67.5</v>
      </c>
      <c r="H211" s="29">
        <v>40.5</v>
      </c>
      <c r="I211" s="29">
        <v>82.97</v>
      </c>
      <c r="J211" s="18">
        <f t="shared" si="6"/>
        <v>33.19</v>
      </c>
      <c r="K211" s="18">
        <f t="shared" si="7"/>
        <v>73.69</v>
      </c>
      <c r="L211" s="15">
        <f>SUMPRODUCT(($E$5:$E$269=E211)*(K211&lt;$K$5:$K$269))+1</f>
        <v>2</v>
      </c>
      <c r="M211" s="15"/>
    </row>
    <row r="212" s="4" customFormat="1" ht="21.95" customHeight="1" spans="1:13">
      <c r="A212" s="15">
        <f>SUBTOTAL(103,$E$5:E212)+0</f>
        <v>208</v>
      </c>
      <c r="B212" s="25" t="s">
        <v>500</v>
      </c>
      <c r="C212" s="25" t="s">
        <v>16</v>
      </c>
      <c r="D212" s="26" t="s">
        <v>495</v>
      </c>
      <c r="E212" s="28" t="s">
        <v>496</v>
      </c>
      <c r="F212" s="28" t="s">
        <v>501</v>
      </c>
      <c r="G212" s="29">
        <v>62.5</v>
      </c>
      <c r="H212" s="29">
        <v>37.5</v>
      </c>
      <c r="I212" s="29">
        <v>86.78</v>
      </c>
      <c r="J212" s="18">
        <f t="shared" si="6"/>
        <v>34.71</v>
      </c>
      <c r="K212" s="18">
        <f t="shared" si="7"/>
        <v>72.21</v>
      </c>
      <c r="L212" s="15">
        <f>SUMPRODUCT(($E$5:$E$269=E212)*(K212&lt;$K$5:$K$269))+1</f>
        <v>3</v>
      </c>
      <c r="M212" s="15"/>
    </row>
    <row r="213" s="4" customFormat="1" ht="21.95" customHeight="1" spans="1:13">
      <c r="A213" s="15">
        <f>SUBTOTAL(103,$E$5:E213)+0</f>
        <v>209</v>
      </c>
      <c r="B213" s="25" t="s">
        <v>502</v>
      </c>
      <c r="C213" s="25" t="s">
        <v>16</v>
      </c>
      <c r="D213" s="26" t="s">
        <v>495</v>
      </c>
      <c r="E213" s="28" t="s">
        <v>496</v>
      </c>
      <c r="F213" s="28" t="s">
        <v>503</v>
      </c>
      <c r="G213" s="29">
        <v>63</v>
      </c>
      <c r="H213" s="29">
        <v>37.8</v>
      </c>
      <c r="I213" s="29">
        <v>85.17</v>
      </c>
      <c r="J213" s="18">
        <f t="shared" si="6"/>
        <v>34.07</v>
      </c>
      <c r="K213" s="18">
        <f t="shared" si="7"/>
        <v>71.87</v>
      </c>
      <c r="L213" s="15">
        <f>SUMPRODUCT(($E$5:$E$269=E213)*(K213&lt;$K$5:$K$269))+1</f>
        <v>4</v>
      </c>
      <c r="M213" s="15"/>
    </row>
    <row r="214" s="4" customFormat="1" ht="21.95" customHeight="1" spans="1:13">
      <c r="A214" s="15">
        <f>SUBTOTAL(103,$E$5:E214)+0</f>
        <v>210</v>
      </c>
      <c r="B214" s="25" t="s">
        <v>504</v>
      </c>
      <c r="C214" s="25" t="s">
        <v>16</v>
      </c>
      <c r="D214" s="26" t="s">
        <v>495</v>
      </c>
      <c r="E214" s="28" t="s">
        <v>496</v>
      </c>
      <c r="F214" s="28" t="s">
        <v>505</v>
      </c>
      <c r="G214" s="29">
        <v>59</v>
      </c>
      <c r="H214" s="29">
        <v>35.4</v>
      </c>
      <c r="I214" s="29">
        <v>85.58</v>
      </c>
      <c r="J214" s="18">
        <f t="shared" si="6"/>
        <v>34.23</v>
      </c>
      <c r="K214" s="18">
        <f t="shared" si="7"/>
        <v>69.63</v>
      </c>
      <c r="L214" s="15">
        <f>SUMPRODUCT(($E$5:$E$269=E214)*(K214&lt;$K$5:$K$269))+1</f>
        <v>5</v>
      </c>
      <c r="M214" s="15"/>
    </row>
    <row r="215" s="4" customFormat="1" ht="21.95" customHeight="1" spans="1:13">
      <c r="A215" s="15">
        <f>SUBTOTAL(103,$E$5:E215)+0</f>
        <v>211</v>
      </c>
      <c r="B215" s="25" t="s">
        <v>506</v>
      </c>
      <c r="C215" s="25" t="s">
        <v>16</v>
      </c>
      <c r="D215" s="26" t="s">
        <v>495</v>
      </c>
      <c r="E215" s="28" t="s">
        <v>496</v>
      </c>
      <c r="F215" s="28" t="s">
        <v>507</v>
      </c>
      <c r="G215" s="29">
        <v>54</v>
      </c>
      <c r="H215" s="29">
        <v>32.4</v>
      </c>
      <c r="I215" s="29">
        <v>82.35</v>
      </c>
      <c r="J215" s="18">
        <f t="shared" si="6"/>
        <v>32.94</v>
      </c>
      <c r="K215" s="18">
        <f t="shared" si="7"/>
        <v>65.34</v>
      </c>
      <c r="L215" s="15">
        <f>SUMPRODUCT(($E$5:$E$269=E215)*(K215&lt;$K$5:$K$269))+1</f>
        <v>6</v>
      </c>
      <c r="M215" s="15"/>
    </row>
    <row r="216" s="4" customFormat="1" ht="21.95" customHeight="1" spans="1:13">
      <c r="A216" s="15">
        <f>SUBTOTAL(103,$E$5:E216)+0</f>
        <v>212</v>
      </c>
      <c r="B216" s="25" t="s">
        <v>508</v>
      </c>
      <c r="C216" s="25" t="s">
        <v>16</v>
      </c>
      <c r="D216" s="26" t="s">
        <v>495</v>
      </c>
      <c r="E216" s="28" t="s">
        <v>496</v>
      </c>
      <c r="F216" s="28" t="s">
        <v>509</v>
      </c>
      <c r="G216" s="29">
        <v>54.5</v>
      </c>
      <c r="H216" s="29">
        <v>32.7</v>
      </c>
      <c r="I216" s="29">
        <v>80.31</v>
      </c>
      <c r="J216" s="18">
        <f t="shared" si="6"/>
        <v>32.12</v>
      </c>
      <c r="K216" s="18">
        <f t="shared" si="7"/>
        <v>64.82</v>
      </c>
      <c r="L216" s="15">
        <f>SUMPRODUCT(($E$5:$E$269=E216)*(K216&lt;$K$5:$K$269))+1</f>
        <v>7</v>
      </c>
      <c r="M216" s="15"/>
    </row>
    <row r="217" s="4" customFormat="1" ht="21.95" customHeight="1" spans="1:13">
      <c r="A217" s="15">
        <f>SUBTOTAL(103,$E$5:E217)+0</f>
        <v>213</v>
      </c>
      <c r="B217" s="25" t="s">
        <v>510</v>
      </c>
      <c r="C217" s="25" t="s">
        <v>16</v>
      </c>
      <c r="D217" s="26" t="s">
        <v>495</v>
      </c>
      <c r="E217" s="28" t="s">
        <v>496</v>
      </c>
      <c r="F217" s="28" t="s">
        <v>511</v>
      </c>
      <c r="G217" s="29">
        <v>50.5</v>
      </c>
      <c r="H217" s="29">
        <v>30.3</v>
      </c>
      <c r="I217" s="29">
        <v>82.54</v>
      </c>
      <c r="J217" s="18">
        <f t="shared" si="6"/>
        <v>33.02</v>
      </c>
      <c r="K217" s="18">
        <f t="shared" si="7"/>
        <v>63.32</v>
      </c>
      <c r="L217" s="15">
        <f>SUMPRODUCT(($E$5:$E$269=E217)*(K217&lt;$K$5:$K$269))+1</f>
        <v>8</v>
      </c>
      <c r="M217" s="15"/>
    </row>
    <row r="218" s="4" customFormat="1" ht="21.95" customHeight="1" spans="1:13">
      <c r="A218" s="15">
        <f>SUBTOTAL(103,$E$5:E218)+0</f>
        <v>214</v>
      </c>
      <c r="B218" s="25" t="s">
        <v>512</v>
      </c>
      <c r="C218" s="25" t="s">
        <v>51</v>
      </c>
      <c r="D218" s="26" t="s">
        <v>495</v>
      </c>
      <c r="E218" s="28" t="s">
        <v>496</v>
      </c>
      <c r="F218" s="28" t="s">
        <v>513</v>
      </c>
      <c r="G218" s="29">
        <v>46.5</v>
      </c>
      <c r="H218" s="29">
        <v>27.9</v>
      </c>
      <c r="I218" s="29">
        <v>80.86</v>
      </c>
      <c r="J218" s="18">
        <f t="shared" si="6"/>
        <v>32.34</v>
      </c>
      <c r="K218" s="18">
        <f t="shared" si="7"/>
        <v>60.24</v>
      </c>
      <c r="L218" s="15">
        <f>SUMPRODUCT(($E$5:$E$269=E218)*(K218&lt;$K$5:$K$269))+1</f>
        <v>9</v>
      </c>
      <c r="M218" s="15"/>
    </row>
    <row r="219" s="4" customFormat="1" ht="21.95" customHeight="1" spans="1:13">
      <c r="A219" s="15">
        <f>SUBTOTAL(103,$E$5:E219)+0</f>
        <v>215</v>
      </c>
      <c r="B219" s="25" t="s">
        <v>514</v>
      </c>
      <c r="C219" s="25" t="s">
        <v>16</v>
      </c>
      <c r="D219" s="26" t="s">
        <v>515</v>
      </c>
      <c r="E219" s="28" t="s">
        <v>516</v>
      </c>
      <c r="F219" s="28" t="s">
        <v>517</v>
      </c>
      <c r="G219" s="29">
        <v>85</v>
      </c>
      <c r="H219" s="29">
        <v>51</v>
      </c>
      <c r="I219" s="29">
        <v>80.07</v>
      </c>
      <c r="J219" s="18">
        <f t="shared" si="6"/>
        <v>32.03</v>
      </c>
      <c r="K219" s="18">
        <f t="shared" si="7"/>
        <v>83.03</v>
      </c>
      <c r="L219" s="15">
        <f>SUMPRODUCT(($E$5:$E$269=E219)*(K219&lt;$K$5:$K$269))+1</f>
        <v>1</v>
      </c>
      <c r="M219" s="15"/>
    </row>
    <row r="220" s="4" customFormat="1" ht="21.95" customHeight="1" spans="1:13">
      <c r="A220" s="15">
        <f>SUBTOTAL(103,$E$5:E220)+0</f>
        <v>216</v>
      </c>
      <c r="B220" s="25" t="s">
        <v>518</v>
      </c>
      <c r="C220" s="25" t="s">
        <v>16</v>
      </c>
      <c r="D220" s="26" t="s">
        <v>515</v>
      </c>
      <c r="E220" s="28" t="s">
        <v>516</v>
      </c>
      <c r="F220" s="28" t="s">
        <v>519</v>
      </c>
      <c r="G220" s="29">
        <v>77</v>
      </c>
      <c r="H220" s="29">
        <v>46.2</v>
      </c>
      <c r="I220" s="29">
        <v>84.31</v>
      </c>
      <c r="J220" s="18">
        <f t="shared" si="6"/>
        <v>33.72</v>
      </c>
      <c r="K220" s="18">
        <f t="shared" si="7"/>
        <v>79.92</v>
      </c>
      <c r="L220" s="15">
        <f>SUMPRODUCT(($E$5:$E$269=E220)*(K220&lt;$K$5:$K$269))+1</f>
        <v>2</v>
      </c>
      <c r="M220" s="15"/>
    </row>
    <row r="221" s="4" customFormat="1" ht="21.95" customHeight="1" spans="1:13">
      <c r="A221" s="15">
        <f>SUBTOTAL(103,$E$5:E221)+0</f>
        <v>217</v>
      </c>
      <c r="B221" s="25" t="s">
        <v>520</v>
      </c>
      <c r="C221" s="25" t="s">
        <v>16</v>
      </c>
      <c r="D221" s="26" t="s">
        <v>515</v>
      </c>
      <c r="E221" s="28" t="s">
        <v>516</v>
      </c>
      <c r="F221" s="28" t="s">
        <v>521</v>
      </c>
      <c r="G221" s="29">
        <v>75</v>
      </c>
      <c r="H221" s="29">
        <v>45</v>
      </c>
      <c r="I221" s="29">
        <v>84.71</v>
      </c>
      <c r="J221" s="18">
        <f t="shared" si="6"/>
        <v>33.88</v>
      </c>
      <c r="K221" s="18">
        <f t="shared" si="7"/>
        <v>78.88</v>
      </c>
      <c r="L221" s="15">
        <f>SUMPRODUCT(($E$5:$E$269=E221)*(K221&lt;$K$5:$K$269))+1</f>
        <v>3</v>
      </c>
      <c r="M221" s="15"/>
    </row>
    <row r="222" s="4" customFormat="1" ht="21.95" customHeight="1" spans="1:13">
      <c r="A222" s="15">
        <f>SUBTOTAL(103,$E$5:E222)+0</f>
        <v>218</v>
      </c>
      <c r="B222" s="25" t="s">
        <v>522</v>
      </c>
      <c r="C222" s="25" t="s">
        <v>16</v>
      </c>
      <c r="D222" s="26" t="s">
        <v>515</v>
      </c>
      <c r="E222" s="28" t="s">
        <v>516</v>
      </c>
      <c r="F222" s="28" t="s">
        <v>523</v>
      </c>
      <c r="G222" s="29">
        <v>73.5</v>
      </c>
      <c r="H222" s="29">
        <v>44.1</v>
      </c>
      <c r="I222" s="29">
        <v>86.32</v>
      </c>
      <c r="J222" s="18">
        <f t="shared" si="6"/>
        <v>34.53</v>
      </c>
      <c r="K222" s="18">
        <f t="shared" si="7"/>
        <v>78.63</v>
      </c>
      <c r="L222" s="15">
        <f>SUMPRODUCT(($E$5:$E$269=E222)*(K222&lt;$K$5:$K$269))+1</f>
        <v>4</v>
      </c>
      <c r="M222" s="15"/>
    </row>
    <row r="223" s="4" customFormat="1" ht="21.95" customHeight="1" spans="1:13">
      <c r="A223" s="15">
        <f>SUBTOTAL(103,$E$5:E223)+0</f>
        <v>219</v>
      </c>
      <c r="B223" s="25" t="s">
        <v>524</v>
      </c>
      <c r="C223" s="25" t="s">
        <v>16</v>
      </c>
      <c r="D223" s="26" t="s">
        <v>515</v>
      </c>
      <c r="E223" s="28" t="s">
        <v>516</v>
      </c>
      <c r="F223" s="28" t="s">
        <v>525</v>
      </c>
      <c r="G223" s="29">
        <v>72.5</v>
      </c>
      <c r="H223" s="29">
        <v>43.5</v>
      </c>
      <c r="I223" s="29">
        <v>84.61</v>
      </c>
      <c r="J223" s="18">
        <f t="shared" si="6"/>
        <v>33.84</v>
      </c>
      <c r="K223" s="18">
        <f t="shared" si="7"/>
        <v>77.34</v>
      </c>
      <c r="L223" s="15">
        <f>SUMPRODUCT(($E$5:$E$269=E223)*(K223&lt;$K$5:$K$269))+1</f>
        <v>5</v>
      </c>
      <c r="M223" s="15"/>
    </row>
    <row r="224" s="4" customFormat="1" ht="21.95" customHeight="1" spans="1:13">
      <c r="A224" s="15">
        <f>SUBTOTAL(103,$E$5:E224)+0</f>
        <v>220</v>
      </c>
      <c r="B224" s="25" t="s">
        <v>526</v>
      </c>
      <c r="C224" s="25" t="s">
        <v>16</v>
      </c>
      <c r="D224" s="26" t="s">
        <v>515</v>
      </c>
      <c r="E224" s="28" t="s">
        <v>516</v>
      </c>
      <c r="F224" s="28" t="s">
        <v>527</v>
      </c>
      <c r="G224" s="29">
        <v>71</v>
      </c>
      <c r="H224" s="29">
        <v>42.6</v>
      </c>
      <c r="I224" s="29">
        <v>86.85</v>
      </c>
      <c r="J224" s="18">
        <f t="shared" si="6"/>
        <v>34.74</v>
      </c>
      <c r="K224" s="18">
        <f t="shared" si="7"/>
        <v>77.34</v>
      </c>
      <c r="L224" s="15">
        <f>SUMPRODUCT(($E$5:$E$269=E224)*(K224&lt;$K$5:$K$269))+1</f>
        <v>5</v>
      </c>
      <c r="M224" s="15"/>
    </row>
    <row r="225" s="4" customFormat="1" ht="21.95" customHeight="1" spans="1:13">
      <c r="A225" s="15">
        <f>SUBTOTAL(103,$E$5:E225)+0</f>
        <v>221</v>
      </c>
      <c r="B225" s="25" t="s">
        <v>528</v>
      </c>
      <c r="C225" s="25" t="s">
        <v>16</v>
      </c>
      <c r="D225" s="26" t="s">
        <v>515</v>
      </c>
      <c r="E225" s="28" t="s">
        <v>516</v>
      </c>
      <c r="F225" s="28" t="s">
        <v>529</v>
      </c>
      <c r="G225" s="29">
        <v>71</v>
      </c>
      <c r="H225" s="29">
        <v>42.6</v>
      </c>
      <c r="I225" s="29">
        <v>86.45</v>
      </c>
      <c r="J225" s="18">
        <f t="shared" si="6"/>
        <v>34.58</v>
      </c>
      <c r="K225" s="18">
        <f t="shared" si="7"/>
        <v>77.18</v>
      </c>
      <c r="L225" s="15">
        <f>SUMPRODUCT(($E$5:$E$269=E225)*(K225&lt;$K$5:$K$269))+1</f>
        <v>7</v>
      </c>
      <c r="M225" s="15"/>
    </row>
    <row r="226" s="4" customFormat="1" ht="21.95" customHeight="1" spans="1:13">
      <c r="A226" s="15">
        <f>SUBTOTAL(103,$E$5:E226)+0</f>
        <v>222</v>
      </c>
      <c r="B226" s="25" t="s">
        <v>530</v>
      </c>
      <c r="C226" s="25" t="s">
        <v>16</v>
      </c>
      <c r="D226" s="26" t="s">
        <v>515</v>
      </c>
      <c r="E226" s="28" t="s">
        <v>516</v>
      </c>
      <c r="F226" s="28" t="s">
        <v>531</v>
      </c>
      <c r="G226" s="29">
        <v>72.5</v>
      </c>
      <c r="H226" s="29">
        <v>43.5</v>
      </c>
      <c r="I226" s="29">
        <v>83.22</v>
      </c>
      <c r="J226" s="18">
        <f t="shared" si="6"/>
        <v>33.29</v>
      </c>
      <c r="K226" s="18">
        <f t="shared" si="7"/>
        <v>76.79</v>
      </c>
      <c r="L226" s="15">
        <f>SUMPRODUCT(($E$5:$E$269=E226)*(K226&lt;$K$5:$K$269))+1</f>
        <v>8</v>
      </c>
      <c r="M226" s="15"/>
    </row>
    <row r="227" s="4" customFormat="1" ht="21.95" customHeight="1" spans="1:13">
      <c r="A227" s="15">
        <f>SUBTOTAL(103,$E$5:E227)+0</f>
        <v>223</v>
      </c>
      <c r="B227" s="25" t="s">
        <v>532</v>
      </c>
      <c r="C227" s="25" t="s">
        <v>16</v>
      </c>
      <c r="D227" s="26" t="s">
        <v>515</v>
      </c>
      <c r="E227" s="28" t="s">
        <v>516</v>
      </c>
      <c r="F227" s="28" t="s">
        <v>533</v>
      </c>
      <c r="G227" s="29">
        <v>72</v>
      </c>
      <c r="H227" s="29">
        <v>43.2</v>
      </c>
      <c r="I227" s="29">
        <v>83.74</v>
      </c>
      <c r="J227" s="18">
        <f t="shared" si="6"/>
        <v>33.5</v>
      </c>
      <c r="K227" s="18">
        <f t="shared" si="7"/>
        <v>76.7</v>
      </c>
      <c r="L227" s="15">
        <f>SUMPRODUCT(($E$5:$E$269=E227)*(K227&lt;$K$5:$K$269))+1</f>
        <v>9</v>
      </c>
      <c r="M227" s="15"/>
    </row>
    <row r="228" s="4" customFormat="1" ht="21.95" customHeight="1" spans="1:13">
      <c r="A228" s="15">
        <f>SUBTOTAL(103,$E$5:E228)+0</f>
        <v>224</v>
      </c>
      <c r="B228" s="25" t="s">
        <v>534</v>
      </c>
      <c r="C228" s="25" t="s">
        <v>16</v>
      </c>
      <c r="D228" s="26" t="s">
        <v>515</v>
      </c>
      <c r="E228" s="28" t="s">
        <v>516</v>
      </c>
      <c r="F228" s="28" t="s">
        <v>535</v>
      </c>
      <c r="G228" s="29">
        <v>70</v>
      </c>
      <c r="H228" s="29">
        <v>42</v>
      </c>
      <c r="I228" s="29">
        <v>86.08</v>
      </c>
      <c r="J228" s="18">
        <f t="shared" si="6"/>
        <v>34.43</v>
      </c>
      <c r="K228" s="18">
        <f t="shared" si="7"/>
        <v>76.43</v>
      </c>
      <c r="L228" s="15">
        <f>SUMPRODUCT(($E$5:$E$269=E228)*(K228&lt;$K$5:$K$269))+1</f>
        <v>10</v>
      </c>
      <c r="M228" s="15"/>
    </row>
    <row r="229" s="4" customFormat="1" ht="21.95" customHeight="1" spans="1:13">
      <c r="A229" s="15">
        <f>SUBTOTAL(103,$E$5:E229)+0</f>
        <v>225</v>
      </c>
      <c r="B229" s="25" t="s">
        <v>536</v>
      </c>
      <c r="C229" s="25" t="s">
        <v>16</v>
      </c>
      <c r="D229" s="26" t="s">
        <v>515</v>
      </c>
      <c r="E229" s="28" t="s">
        <v>516</v>
      </c>
      <c r="F229" s="28" t="s">
        <v>537</v>
      </c>
      <c r="G229" s="29">
        <v>70.5</v>
      </c>
      <c r="H229" s="29">
        <v>42.3</v>
      </c>
      <c r="I229" s="29">
        <v>83.75</v>
      </c>
      <c r="J229" s="18">
        <f t="shared" si="6"/>
        <v>33.5</v>
      </c>
      <c r="K229" s="18">
        <f t="shared" si="7"/>
        <v>75.8</v>
      </c>
      <c r="L229" s="15">
        <f>SUMPRODUCT(($E$5:$E$269=E229)*(K229&lt;$K$5:$K$269))+1</f>
        <v>11</v>
      </c>
      <c r="M229" s="15"/>
    </row>
    <row r="230" s="4" customFormat="1" ht="21.95" customHeight="1" spans="1:13">
      <c r="A230" s="15">
        <f>SUBTOTAL(103,$E$5:E230)+0</f>
        <v>226</v>
      </c>
      <c r="B230" s="25" t="s">
        <v>538</v>
      </c>
      <c r="C230" s="25" t="s">
        <v>16</v>
      </c>
      <c r="D230" s="26" t="s">
        <v>515</v>
      </c>
      <c r="E230" s="28" t="s">
        <v>516</v>
      </c>
      <c r="F230" s="28" t="s">
        <v>539</v>
      </c>
      <c r="G230" s="29">
        <v>71</v>
      </c>
      <c r="H230" s="29">
        <v>42.6</v>
      </c>
      <c r="I230" s="29">
        <v>82.95</v>
      </c>
      <c r="J230" s="18">
        <f t="shared" si="6"/>
        <v>33.18</v>
      </c>
      <c r="K230" s="18">
        <f t="shared" si="7"/>
        <v>75.78</v>
      </c>
      <c r="L230" s="15">
        <f>SUMPRODUCT(($E$5:$E$269=E230)*(K230&lt;$K$5:$K$269))+1</f>
        <v>12</v>
      </c>
      <c r="M230" s="15"/>
    </row>
    <row r="231" s="4" customFormat="1" ht="21.95" customHeight="1" spans="1:13">
      <c r="A231" s="15">
        <f>SUBTOTAL(103,$E$5:E231)+0</f>
        <v>227</v>
      </c>
      <c r="B231" s="25" t="s">
        <v>540</v>
      </c>
      <c r="C231" s="25" t="s">
        <v>16</v>
      </c>
      <c r="D231" s="26" t="s">
        <v>515</v>
      </c>
      <c r="E231" s="28" t="s">
        <v>516</v>
      </c>
      <c r="F231" s="28" t="s">
        <v>541</v>
      </c>
      <c r="G231" s="29">
        <v>70</v>
      </c>
      <c r="H231" s="29">
        <v>42</v>
      </c>
      <c r="I231" s="29">
        <v>83.94</v>
      </c>
      <c r="J231" s="18">
        <f t="shared" si="6"/>
        <v>33.58</v>
      </c>
      <c r="K231" s="18">
        <f t="shared" si="7"/>
        <v>75.58</v>
      </c>
      <c r="L231" s="15">
        <f>SUMPRODUCT(($E$5:$E$269=E231)*(K231&lt;$K$5:$K$269))+1</f>
        <v>13</v>
      </c>
      <c r="M231" s="15"/>
    </row>
    <row r="232" s="4" customFormat="1" ht="21.95" customHeight="1" spans="1:13">
      <c r="A232" s="15">
        <f>SUBTOTAL(103,$E$5:E232)+0</f>
        <v>228</v>
      </c>
      <c r="B232" s="25" t="s">
        <v>542</v>
      </c>
      <c r="C232" s="25" t="s">
        <v>16</v>
      </c>
      <c r="D232" s="26" t="s">
        <v>515</v>
      </c>
      <c r="E232" s="28" t="s">
        <v>516</v>
      </c>
      <c r="F232" s="28" t="s">
        <v>543</v>
      </c>
      <c r="G232" s="29">
        <v>68.5</v>
      </c>
      <c r="H232" s="29">
        <v>41.1</v>
      </c>
      <c r="I232" s="29">
        <v>85.69</v>
      </c>
      <c r="J232" s="18">
        <f t="shared" si="6"/>
        <v>34.28</v>
      </c>
      <c r="K232" s="18">
        <f t="shared" si="7"/>
        <v>75.38</v>
      </c>
      <c r="L232" s="15">
        <f>SUMPRODUCT(($E$5:$E$269=E232)*(K232&lt;$K$5:$K$269))+1</f>
        <v>14</v>
      </c>
      <c r="M232" s="15"/>
    </row>
    <row r="233" s="4" customFormat="1" ht="21.95" customHeight="1" spans="1:13">
      <c r="A233" s="15">
        <f>SUBTOTAL(103,$E$5:E233)+0</f>
        <v>229</v>
      </c>
      <c r="B233" s="25" t="s">
        <v>544</v>
      </c>
      <c r="C233" s="25" t="s">
        <v>16</v>
      </c>
      <c r="D233" s="26" t="s">
        <v>515</v>
      </c>
      <c r="E233" s="28" t="s">
        <v>516</v>
      </c>
      <c r="F233" s="28" t="s">
        <v>545</v>
      </c>
      <c r="G233" s="29">
        <v>68.5</v>
      </c>
      <c r="H233" s="29">
        <v>41.1</v>
      </c>
      <c r="I233" s="29">
        <v>84.31</v>
      </c>
      <c r="J233" s="18">
        <f t="shared" si="6"/>
        <v>33.72</v>
      </c>
      <c r="K233" s="18">
        <f t="shared" si="7"/>
        <v>74.82</v>
      </c>
      <c r="L233" s="15">
        <f>SUMPRODUCT(($E$5:$E$269=E233)*(K233&lt;$K$5:$K$269))+1</f>
        <v>15</v>
      </c>
      <c r="M233" s="15"/>
    </row>
    <row r="234" s="4" customFormat="1" ht="21.95" customHeight="1" spans="1:13">
      <c r="A234" s="15">
        <f>SUBTOTAL(103,$E$5:E234)+0</f>
        <v>230</v>
      </c>
      <c r="B234" s="25" t="s">
        <v>546</v>
      </c>
      <c r="C234" s="25" t="s">
        <v>16</v>
      </c>
      <c r="D234" s="26" t="s">
        <v>515</v>
      </c>
      <c r="E234" s="28" t="s">
        <v>516</v>
      </c>
      <c r="F234" s="28" t="s">
        <v>547</v>
      </c>
      <c r="G234" s="29">
        <v>70.5</v>
      </c>
      <c r="H234" s="29">
        <v>42.3</v>
      </c>
      <c r="I234" s="29">
        <v>81.18</v>
      </c>
      <c r="J234" s="18">
        <f t="shared" si="6"/>
        <v>32.47</v>
      </c>
      <c r="K234" s="18">
        <f t="shared" si="7"/>
        <v>74.77</v>
      </c>
      <c r="L234" s="15">
        <f>SUMPRODUCT(($E$5:$E$269=E234)*(K234&lt;$K$5:$K$269))+1</f>
        <v>16</v>
      </c>
      <c r="M234" s="15"/>
    </row>
    <row r="235" s="4" customFormat="1" ht="21.95" customHeight="1" spans="1:13">
      <c r="A235" s="15">
        <f>SUBTOTAL(103,$E$5:E235)+0</f>
        <v>231</v>
      </c>
      <c r="B235" s="25" t="s">
        <v>548</v>
      </c>
      <c r="C235" s="25" t="s">
        <v>16</v>
      </c>
      <c r="D235" s="26" t="s">
        <v>515</v>
      </c>
      <c r="E235" s="28" t="s">
        <v>516</v>
      </c>
      <c r="F235" s="28" t="s">
        <v>549</v>
      </c>
      <c r="G235" s="29">
        <v>67.5</v>
      </c>
      <c r="H235" s="29">
        <v>40.5</v>
      </c>
      <c r="I235" s="29">
        <v>81.4</v>
      </c>
      <c r="J235" s="18">
        <f t="shared" si="6"/>
        <v>32.56</v>
      </c>
      <c r="K235" s="18">
        <f t="shared" si="7"/>
        <v>73.06</v>
      </c>
      <c r="L235" s="15">
        <f>SUMPRODUCT(($E$5:$E$269=E235)*(K235&lt;$K$5:$K$269))+1</f>
        <v>17</v>
      </c>
      <c r="M235" s="15"/>
    </row>
    <row r="236" s="4" customFormat="1" ht="21.95" customHeight="1" spans="1:13">
      <c r="A236" s="15">
        <f>SUBTOTAL(103,$E$5:E236)+0</f>
        <v>232</v>
      </c>
      <c r="B236" s="25" t="s">
        <v>550</v>
      </c>
      <c r="C236" s="25" t="s">
        <v>16</v>
      </c>
      <c r="D236" s="26" t="s">
        <v>515</v>
      </c>
      <c r="E236" s="28" t="s">
        <v>516</v>
      </c>
      <c r="F236" s="28" t="s">
        <v>551</v>
      </c>
      <c r="G236" s="29">
        <v>67.5</v>
      </c>
      <c r="H236" s="29">
        <v>40.5</v>
      </c>
      <c r="I236" s="29">
        <v>40.78</v>
      </c>
      <c r="J236" s="18">
        <f t="shared" si="6"/>
        <v>16.31</v>
      </c>
      <c r="K236" s="18">
        <f t="shared" si="7"/>
        <v>56.81</v>
      </c>
      <c r="L236" s="15">
        <f>SUMPRODUCT(($E$5:$E$269=E236)*(K236&lt;$K$5:$K$269))+1</f>
        <v>18</v>
      </c>
      <c r="M236" s="15"/>
    </row>
    <row r="237" s="4" customFormat="1" ht="21.95" customHeight="1" spans="1:13">
      <c r="A237" s="15">
        <f>SUBTOTAL(103,$E$5:E237)+0</f>
        <v>233</v>
      </c>
      <c r="B237" s="25" t="s">
        <v>552</v>
      </c>
      <c r="C237" s="25" t="s">
        <v>16</v>
      </c>
      <c r="D237" s="26" t="s">
        <v>553</v>
      </c>
      <c r="E237" s="28" t="s">
        <v>554</v>
      </c>
      <c r="F237" s="28" t="s">
        <v>555</v>
      </c>
      <c r="G237" s="29">
        <v>76.5</v>
      </c>
      <c r="H237" s="29">
        <v>45.9</v>
      </c>
      <c r="I237" s="29">
        <v>87.82</v>
      </c>
      <c r="J237" s="18">
        <f t="shared" si="6"/>
        <v>35.13</v>
      </c>
      <c r="K237" s="18">
        <f t="shared" si="7"/>
        <v>81.03</v>
      </c>
      <c r="L237" s="15">
        <f>SUMPRODUCT(($E$5:$E$269=E237)*(K237&lt;$K$5:$K$269))+1</f>
        <v>1</v>
      </c>
      <c r="M237" s="15"/>
    </row>
    <row r="238" s="4" customFormat="1" ht="21.95" customHeight="1" spans="1:13">
      <c r="A238" s="15">
        <f>SUBTOTAL(103,$E$5:E238)+0</f>
        <v>234</v>
      </c>
      <c r="B238" s="25" t="s">
        <v>556</v>
      </c>
      <c r="C238" s="25" t="s">
        <v>16</v>
      </c>
      <c r="D238" s="26" t="s">
        <v>553</v>
      </c>
      <c r="E238" s="28" t="s">
        <v>554</v>
      </c>
      <c r="F238" s="28" t="s">
        <v>557</v>
      </c>
      <c r="G238" s="29">
        <v>81</v>
      </c>
      <c r="H238" s="29">
        <v>48.6</v>
      </c>
      <c r="I238" s="29">
        <v>80.97</v>
      </c>
      <c r="J238" s="18">
        <f t="shared" si="6"/>
        <v>32.39</v>
      </c>
      <c r="K238" s="18">
        <f t="shared" si="7"/>
        <v>80.99</v>
      </c>
      <c r="L238" s="15">
        <f>SUMPRODUCT(($E$5:$E$269=E238)*(K238&lt;$K$5:$K$269))+1</f>
        <v>2</v>
      </c>
      <c r="M238" s="15"/>
    </row>
    <row r="239" s="4" customFormat="1" ht="21.95" customHeight="1" spans="1:13">
      <c r="A239" s="15">
        <f>SUBTOTAL(103,$E$5:E239)+0</f>
        <v>235</v>
      </c>
      <c r="B239" s="25" t="s">
        <v>558</v>
      </c>
      <c r="C239" s="25" t="s">
        <v>51</v>
      </c>
      <c r="D239" s="26" t="s">
        <v>553</v>
      </c>
      <c r="E239" s="28" t="s">
        <v>554</v>
      </c>
      <c r="F239" s="28" t="s">
        <v>559</v>
      </c>
      <c r="G239" s="29">
        <v>75</v>
      </c>
      <c r="H239" s="29">
        <v>45</v>
      </c>
      <c r="I239" s="29">
        <v>86.93</v>
      </c>
      <c r="J239" s="18">
        <f t="shared" si="6"/>
        <v>34.77</v>
      </c>
      <c r="K239" s="18">
        <f t="shared" si="7"/>
        <v>79.77</v>
      </c>
      <c r="L239" s="15">
        <f>SUMPRODUCT(($E$5:$E$269=E239)*(K239&lt;$K$5:$K$269))+1</f>
        <v>3</v>
      </c>
      <c r="M239" s="15"/>
    </row>
    <row r="240" s="4" customFormat="1" ht="21.95" customHeight="1" spans="1:13">
      <c r="A240" s="15">
        <f>SUBTOTAL(103,$E$5:E240)+0</f>
        <v>236</v>
      </c>
      <c r="B240" s="25" t="s">
        <v>560</v>
      </c>
      <c r="C240" s="25" t="s">
        <v>16</v>
      </c>
      <c r="D240" s="26" t="s">
        <v>553</v>
      </c>
      <c r="E240" s="28" t="s">
        <v>554</v>
      </c>
      <c r="F240" s="28" t="s">
        <v>561</v>
      </c>
      <c r="G240" s="29">
        <v>79.5</v>
      </c>
      <c r="H240" s="29">
        <v>47.7</v>
      </c>
      <c r="I240" s="29">
        <v>79.49</v>
      </c>
      <c r="J240" s="18">
        <f t="shared" si="6"/>
        <v>31.8</v>
      </c>
      <c r="K240" s="18">
        <f t="shared" si="7"/>
        <v>79.5</v>
      </c>
      <c r="L240" s="15">
        <f>SUMPRODUCT(($E$5:$E$269=E240)*(K240&lt;$K$5:$K$269))+1</f>
        <v>4</v>
      </c>
      <c r="M240" s="15"/>
    </row>
    <row r="241" s="4" customFormat="1" ht="21.95" customHeight="1" spans="1:13">
      <c r="A241" s="15">
        <f>SUBTOTAL(103,$E$5:E241)+0</f>
        <v>237</v>
      </c>
      <c r="B241" s="25" t="s">
        <v>562</v>
      </c>
      <c r="C241" s="25" t="s">
        <v>16</v>
      </c>
      <c r="D241" s="26" t="s">
        <v>553</v>
      </c>
      <c r="E241" s="28" t="s">
        <v>554</v>
      </c>
      <c r="F241" s="28" t="s">
        <v>563</v>
      </c>
      <c r="G241" s="29">
        <v>74</v>
      </c>
      <c r="H241" s="29">
        <v>44.4</v>
      </c>
      <c r="I241" s="29">
        <v>86</v>
      </c>
      <c r="J241" s="18">
        <f t="shared" si="6"/>
        <v>34.4</v>
      </c>
      <c r="K241" s="18">
        <f t="shared" si="7"/>
        <v>78.8</v>
      </c>
      <c r="L241" s="15">
        <f>SUMPRODUCT(($E$5:$E$269=E241)*(K241&lt;$K$5:$K$269))+1</f>
        <v>5</v>
      </c>
      <c r="M241" s="15"/>
    </row>
    <row r="242" s="4" customFormat="1" ht="21.95" customHeight="1" spans="1:13">
      <c r="A242" s="15">
        <f>SUBTOTAL(103,$E$5:E242)+0</f>
        <v>238</v>
      </c>
      <c r="B242" s="25" t="s">
        <v>564</v>
      </c>
      <c r="C242" s="25" t="s">
        <v>16</v>
      </c>
      <c r="D242" s="26" t="s">
        <v>553</v>
      </c>
      <c r="E242" s="28" t="s">
        <v>554</v>
      </c>
      <c r="F242" s="28" t="s">
        <v>565</v>
      </c>
      <c r="G242" s="29">
        <v>74</v>
      </c>
      <c r="H242" s="29">
        <v>44.4</v>
      </c>
      <c r="I242" s="29">
        <v>85.96</v>
      </c>
      <c r="J242" s="18">
        <f t="shared" si="6"/>
        <v>34.38</v>
      </c>
      <c r="K242" s="18">
        <f t="shared" si="7"/>
        <v>78.78</v>
      </c>
      <c r="L242" s="15">
        <f>SUMPRODUCT(($E$5:$E$269=E242)*(K242&lt;$K$5:$K$269))+1</f>
        <v>6</v>
      </c>
      <c r="M242" s="15"/>
    </row>
    <row r="243" s="4" customFormat="1" ht="21.95" customHeight="1" spans="1:13">
      <c r="A243" s="15">
        <f>SUBTOTAL(103,$E$5:E243)+0</f>
        <v>239</v>
      </c>
      <c r="B243" s="25" t="s">
        <v>566</v>
      </c>
      <c r="C243" s="25" t="s">
        <v>16</v>
      </c>
      <c r="D243" s="26" t="s">
        <v>553</v>
      </c>
      <c r="E243" s="28" t="s">
        <v>554</v>
      </c>
      <c r="F243" s="28" t="s">
        <v>567</v>
      </c>
      <c r="G243" s="29">
        <v>73</v>
      </c>
      <c r="H243" s="29">
        <v>43.8</v>
      </c>
      <c r="I243" s="29">
        <v>85.79</v>
      </c>
      <c r="J243" s="18">
        <f t="shared" si="6"/>
        <v>34.32</v>
      </c>
      <c r="K243" s="18">
        <f t="shared" si="7"/>
        <v>78.12</v>
      </c>
      <c r="L243" s="15">
        <f>SUMPRODUCT(($E$5:$E$269=E243)*(K243&lt;$K$5:$K$269))+1</f>
        <v>7</v>
      </c>
      <c r="M243" s="15"/>
    </row>
    <row r="244" s="4" customFormat="1" ht="21.95" customHeight="1" spans="1:13">
      <c r="A244" s="15">
        <f>SUBTOTAL(103,$E$5:E244)+0</f>
        <v>240</v>
      </c>
      <c r="B244" s="25" t="s">
        <v>568</v>
      </c>
      <c r="C244" s="25" t="s">
        <v>16</v>
      </c>
      <c r="D244" s="26" t="s">
        <v>553</v>
      </c>
      <c r="E244" s="28" t="s">
        <v>554</v>
      </c>
      <c r="F244" s="28" t="s">
        <v>569</v>
      </c>
      <c r="G244" s="29">
        <v>75</v>
      </c>
      <c r="H244" s="29">
        <v>45</v>
      </c>
      <c r="I244" s="29">
        <v>81.05</v>
      </c>
      <c r="J244" s="18">
        <f t="shared" si="6"/>
        <v>32.42</v>
      </c>
      <c r="K244" s="18">
        <f t="shared" si="7"/>
        <v>77.42</v>
      </c>
      <c r="L244" s="15">
        <f>SUMPRODUCT(($E$5:$E$269=E244)*(K244&lt;$K$5:$K$269))+1</f>
        <v>8</v>
      </c>
      <c r="M244" s="15"/>
    </row>
    <row r="245" s="4" customFormat="1" ht="21.95" customHeight="1" spans="1:13">
      <c r="A245" s="15">
        <f>SUBTOTAL(103,$E$5:E245)+0</f>
        <v>241</v>
      </c>
      <c r="B245" s="25" t="s">
        <v>570</v>
      </c>
      <c r="C245" s="25" t="s">
        <v>16</v>
      </c>
      <c r="D245" s="26" t="s">
        <v>553</v>
      </c>
      <c r="E245" s="28" t="s">
        <v>554</v>
      </c>
      <c r="F245" s="28" t="s">
        <v>571</v>
      </c>
      <c r="G245" s="29">
        <v>71.5</v>
      </c>
      <c r="H245" s="29">
        <v>42.9</v>
      </c>
      <c r="I245" s="29">
        <v>84.94</v>
      </c>
      <c r="J245" s="18">
        <f t="shared" si="6"/>
        <v>33.98</v>
      </c>
      <c r="K245" s="18">
        <f t="shared" si="7"/>
        <v>76.88</v>
      </c>
      <c r="L245" s="15">
        <f>SUMPRODUCT(($E$5:$E$269=E245)*(K245&lt;$K$5:$K$269))+1</f>
        <v>9</v>
      </c>
      <c r="M245" s="15"/>
    </row>
    <row r="246" s="4" customFormat="1" ht="21.95" customHeight="1" spans="1:13">
      <c r="A246" s="15">
        <f>SUBTOTAL(103,$E$5:E246)+0</f>
        <v>242</v>
      </c>
      <c r="B246" s="25" t="s">
        <v>572</v>
      </c>
      <c r="C246" s="25" t="s">
        <v>16</v>
      </c>
      <c r="D246" s="26" t="s">
        <v>553</v>
      </c>
      <c r="E246" s="28" t="s">
        <v>554</v>
      </c>
      <c r="F246" s="28" t="s">
        <v>573</v>
      </c>
      <c r="G246" s="29">
        <v>71</v>
      </c>
      <c r="H246" s="29">
        <v>42.6</v>
      </c>
      <c r="I246" s="29">
        <v>85.54</v>
      </c>
      <c r="J246" s="18">
        <f t="shared" si="6"/>
        <v>34.22</v>
      </c>
      <c r="K246" s="18">
        <f t="shared" si="7"/>
        <v>76.82</v>
      </c>
      <c r="L246" s="15">
        <f>SUMPRODUCT(($E$5:$E$269=E246)*(K246&lt;$K$5:$K$269))+1</f>
        <v>10</v>
      </c>
      <c r="M246" s="15"/>
    </row>
    <row r="247" s="4" customFormat="1" ht="21.95" customHeight="1" spans="1:13">
      <c r="A247" s="15">
        <f>SUBTOTAL(103,$E$5:E247)+0</f>
        <v>243</v>
      </c>
      <c r="B247" s="25" t="s">
        <v>574</v>
      </c>
      <c r="C247" s="25" t="s">
        <v>16</v>
      </c>
      <c r="D247" s="26" t="s">
        <v>553</v>
      </c>
      <c r="E247" s="28" t="s">
        <v>554</v>
      </c>
      <c r="F247" s="28" t="s">
        <v>575</v>
      </c>
      <c r="G247" s="29">
        <v>73</v>
      </c>
      <c r="H247" s="29">
        <v>43.8</v>
      </c>
      <c r="I247" s="29">
        <v>79.57</v>
      </c>
      <c r="J247" s="18">
        <f t="shared" si="6"/>
        <v>31.83</v>
      </c>
      <c r="K247" s="18">
        <f t="shared" si="7"/>
        <v>75.63</v>
      </c>
      <c r="L247" s="15">
        <f>SUMPRODUCT(($E$5:$E$269=E247)*(K247&lt;$K$5:$K$269))+1</f>
        <v>11</v>
      </c>
      <c r="M247" s="15"/>
    </row>
    <row r="248" s="4" customFormat="1" ht="21.95" customHeight="1" spans="1:13">
      <c r="A248" s="15">
        <f>SUBTOTAL(103,$E$5:E248)+0</f>
        <v>244</v>
      </c>
      <c r="B248" s="25" t="s">
        <v>576</v>
      </c>
      <c r="C248" s="25" t="s">
        <v>16</v>
      </c>
      <c r="D248" s="26" t="s">
        <v>553</v>
      </c>
      <c r="E248" s="28" t="s">
        <v>554</v>
      </c>
      <c r="F248" s="28" t="s">
        <v>577</v>
      </c>
      <c r="G248" s="29">
        <v>72</v>
      </c>
      <c r="H248" s="29">
        <v>43.2</v>
      </c>
      <c r="I248" s="29">
        <v>80</v>
      </c>
      <c r="J248" s="18">
        <f t="shared" si="6"/>
        <v>32</v>
      </c>
      <c r="K248" s="18">
        <f t="shared" si="7"/>
        <v>75.2</v>
      </c>
      <c r="L248" s="15">
        <f>SUMPRODUCT(($E$5:$E$269=E248)*(K248&lt;$K$5:$K$269))+1</f>
        <v>12</v>
      </c>
      <c r="M248" s="15"/>
    </row>
    <row r="249" s="4" customFormat="1" ht="21.95" customHeight="1" spans="1:13">
      <c r="A249" s="15">
        <f>SUBTOTAL(103,$E$5:E249)+0</f>
        <v>245</v>
      </c>
      <c r="B249" s="25" t="s">
        <v>578</v>
      </c>
      <c r="C249" s="25" t="s">
        <v>16</v>
      </c>
      <c r="D249" s="26" t="s">
        <v>553</v>
      </c>
      <c r="E249" s="28" t="s">
        <v>554</v>
      </c>
      <c r="F249" s="28" t="s">
        <v>579</v>
      </c>
      <c r="G249" s="29">
        <v>71</v>
      </c>
      <c r="H249" s="29">
        <v>42.6</v>
      </c>
      <c r="I249" s="29">
        <v>81.29</v>
      </c>
      <c r="J249" s="18">
        <f t="shared" si="6"/>
        <v>32.52</v>
      </c>
      <c r="K249" s="18">
        <f t="shared" si="7"/>
        <v>75.12</v>
      </c>
      <c r="L249" s="15">
        <f>SUMPRODUCT(($E$5:$E$269=E249)*(K249&lt;$K$5:$K$269))+1</f>
        <v>13</v>
      </c>
      <c r="M249" s="15"/>
    </row>
    <row r="250" s="4" customFormat="1" ht="21.95" customHeight="1" spans="1:13">
      <c r="A250" s="15">
        <f>SUBTOTAL(103,$E$5:E250)+0</f>
        <v>246</v>
      </c>
      <c r="B250" s="25" t="s">
        <v>580</v>
      </c>
      <c r="C250" s="25" t="s">
        <v>16</v>
      </c>
      <c r="D250" s="26" t="s">
        <v>553</v>
      </c>
      <c r="E250" s="28" t="s">
        <v>554</v>
      </c>
      <c r="F250" s="28" t="s">
        <v>581</v>
      </c>
      <c r="G250" s="29">
        <v>70</v>
      </c>
      <c r="H250" s="29">
        <v>42</v>
      </c>
      <c r="I250" s="29">
        <v>82.09</v>
      </c>
      <c r="J250" s="18">
        <f t="shared" ref="J250:J269" si="8">ROUND(I250*0.4,2)</f>
        <v>32.84</v>
      </c>
      <c r="K250" s="18">
        <f t="shared" ref="K250:K269" si="9">H250+J250</f>
        <v>74.84</v>
      </c>
      <c r="L250" s="15">
        <f>SUMPRODUCT(($E$5:$E$269=E250)*(K250&lt;$K$5:$K$269))+1</f>
        <v>14</v>
      </c>
      <c r="M250" s="15"/>
    </row>
    <row r="251" s="4" customFormat="1" ht="21.95" customHeight="1" spans="1:13">
      <c r="A251" s="15">
        <f>SUBTOTAL(103,$E$5:E251)+0</f>
        <v>247</v>
      </c>
      <c r="B251" s="25" t="s">
        <v>582</v>
      </c>
      <c r="C251" s="25" t="s">
        <v>16</v>
      </c>
      <c r="D251" s="26" t="s">
        <v>553</v>
      </c>
      <c r="E251" s="28" t="s">
        <v>554</v>
      </c>
      <c r="F251" s="28" t="s">
        <v>583</v>
      </c>
      <c r="G251" s="29">
        <v>70</v>
      </c>
      <c r="H251" s="29">
        <v>42</v>
      </c>
      <c r="I251" s="29">
        <v>80.96</v>
      </c>
      <c r="J251" s="18">
        <f t="shared" si="8"/>
        <v>32.38</v>
      </c>
      <c r="K251" s="18">
        <f t="shared" si="9"/>
        <v>74.38</v>
      </c>
      <c r="L251" s="15">
        <f>SUMPRODUCT(($E$5:$E$269=E251)*(K251&lt;$K$5:$K$269))+1</f>
        <v>15</v>
      </c>
      <c r="M251" s="15"/>
    </row>
    <row r="252" s="4" customFormat="1" ht="21.95" customHeight="1" spans="1:13">
      <c r="A252" s="15">
        <f>SUBTOTAL(103,$E$5:E252)+0</f>
        <v>248</v>
      </c>
      <c r="B252" s="25" t="s">
        <v>584</v>
      </c>
      <c r="C252" s="25" t="s">
        <v>16</v>
      </c>
      <c r="D252" s="26" t="s">
        <v>553</v>
      </c>
      <c r="E252" s="28" t="s">
        <v>554</v>
      </c>
      <c r="F252" s="28" t="s">
        <v>585</v>
      </c>
      <c r="G252" s="29">
        <v>70</v>
      </c>
      <c r="H252" s="29">
        <v>42</v>
      </c>
      <c r="I252" s="29">
        <v>80.49</v>
      </c>
      <c r="J252" s="18">
        <f t="shared" si="8"/>
        <v>32.2</v>
      </c>
      <c r="K252" s="18">
        <f t="shared" si="9"/>
        <v>74.2</v>
      </c>
      <c r="L252" s="15">
        <f>SUMPRODUCT(($E$5:$E$269=E252)*(K252&lt;$K$5:$K$269))+1</f>
        <v>16</v>
      </c>
      <c r="M252" s="15"/>
    </row>
    <row r="253" s="4" customFormat="1" ht="21.95" customHeight="1" spans="1:13">
      <c r="A253" s="15">
        <f>SUBTOTAL(103,$E$5:E253)+0</f>
        <v>249</v>
      </c>
      <c r="B253" s="25" t="s">
        <v>586</v>
      </c>
      <c r="C253" s="25" t="s">
        <v>16</v>
      </c>
      <c r="D253" s="26" t="s">
        <v>553</v>
      </c>
      <c r="E253" s="28" t="s">
        <v>554</v>
      </c>
      <c r="F253" s="28" t="s">
        <v>587</v>
      </c>
      <c r="G253" s="29">
        <v>68</v>
      </c>
      <c r="H253" s="29">
        <v>40.8</v>
      </c>
      <c r="I253" s="29">
        <v>79.45</v>
      </c>
      <c r="J253" s="18">
        <f t="shared" si="8"/>
        <v>31.78</v>
      </c>
      <c r="K253" s="18">
        <f t="shared" si="9"/>
        <v>72.58</v>
      </c>
      <c r="L253" s="15">
        <f>SUMPRODUCT(($E$5:$E$269=E253)*(K253&lt;$K$5:$K$269))+1</f>
        <v>17</v>
      </c>
      <c r="M253" s="15"/>
    </row>
    <row r="254" s="4" customFormat="1" ht="21.95" customHeight="1" spans="1:13">
      <c r="A254" s="15">
        <f>SUBTOTAL(103,$E$5:E254)+0</f>
        <v>250</v>
      </c>
      <c r="B254" s="25" t="s">
        <v>588</v>
      </c>
      <c r="C254" s="25" t="s">
        <v>16</v>
      </c>
      <c r="D254" s="26" t="s">
        <v>553</v>
      </c>
      <c r="E254" s="28" t="s">
        <v>554</v>
      </c>
      <c r="F254" s="28" t="s">
        <v>589</v>
      </c>
      <c r="G254" s="29">
        <v>69</v>
      </c>
      <c r="H254" s="29">
        <v>41.4</v>
      </c>
      <c r="I254" s="29">
        <v>77.08</v>
      </c>
      <c r="J254" s="18">
        <f t="shared" si="8"/>
        <v>30.83</v>
      </c>
      <c r="K254" s="18">
        <f t="shared" si="9"/>
        <v>72.23</v>
      </c>
      <c r="L254" s="15">
        <f>SUMPRODUCT(($E$5:$E$269=E254)*(K254&lt;$K$5:$K$269))+1</f>
        <v>18</v>
      </c>
      <c r="M254" s="15"/>
    </row>
    <row r="255" s="4" customFormat="1" ht="21.95" customHeight="1" spans="1:13">
      <c r="A255" s="15">
        <f>SUBTOTAL(103,$E$5:E255)+0</f>
        <v>251</v>
      </c>
      <c r="B255" s="25" t="s">
        <v>590</v>
      </c>
      <c r="C255" s="25" t="s">
        <v>16</v>
      </c>
      <c r="D255" s="26" t="s">
        <v>591</v>
      </c>
      <c r="E255" s="28" t="s">
        <v>592</v>
      </c>
      <c r="F255" s="28" t="s">
        <v>593</v>
      </c>
      <c r="G255" s="29">
        <v>83.5</v>
      </c>
      <c r="H255" s="29">
        <v>50.1</v>
      </c>
      <c r="I255" s="29">
        <v>84.23</v>
      </c>
      <c r="J255" s="18">
        <f t="shared" si="8"/>
        <v>33.69</v>
      </c>
      <c r="K255" s="18">
        <f t="shared" si="9"/>
        <v>83.79</v>
      </c>
      <c r="L255" s="15">
        <f>SUMPRODUCT(($E$5:$E$269=E255)*(K255&lt;$K$5:$K$269))+1</f>
        <v>1</v>
      </c>
      <c r="M255" s="15"/>
    </row>
    <row r="256" s="4" customFormat="1" ht="21.95" customHeight="1" spans="1:13">
      <c r="A256" s="15">
        <f>SUBTOTAL(103,$E$5:E256)+0</f>
        <v>252</v>
      </c>
      <c r="B256" s="25" t="s">
        <v>594</v>
      </c>
      <c r="C256" s="25" t="s">
        <v>16</v>
      </c>
      <c r="D256" s="26" t="s">
        <v>591</v>
      </c>
      <c r="E256" s="28" t="s">
        <v>592</v>
      </c>
      <c r="F256" s="28" t="s">
        <v>595</v>
      </c>
      <c r="G256" s="29">
        <v>74.5</v>
      </c>
      <c r="H256" s="29">
        <v>44.7</v>
      </c>
      <c r="I256" s="29">
        <v>86.8</v>
      </c>
      <c r="J256" s="18">
        <f t="shared" si="8"/>
        <v>34.72</v>
      </c>
      <c r="K256" s="18">
        <f t="shared" si="9"/>
        <v>79.42</v>
      </c>
      <c r="L256" s="15">
        <f>SUMPRODUCT(($E$5:$E$269=E256)*(K256&lt;$K$5:$K$269))+1</f>
        <v>2</v>
      </c>
      <c r="M256" s="15"/>
    </row>
    <row r="257" s="4" customFormat="1" ht="21.95" customHeight="1" spans="1:13">
      <c r="A257" s="15">
        <f>SUBTOTAL(103,$E$5:E257)+0</f>
        <v>253</v>
      </c>
      <c r="B257" s="25" t="s">
        <v>596</v>
      </c>
      <c r="C257" s="25" t="s">
        <v>16</v>
      </c>
      <c r="D257" s="26" t="s">
        <v>591</v>
      </c>
      <c r="E257" s="28" t="s">
        <v>592</v>
      </c>
      <c r="F257" s="28" t="s">
        <v>597</v>
      </c>
      <c r="G257" s="29">
        <v>76.5</v>
      </c>
      <c r="H257" s="29">
        <v>45.9</v>
      </c>
      <c r="I257" s="29">
        <v>83.34</v>
      </c>
      <c r="J257" s="18">
        <f t="shared" si="8"/>
        <v>33.34</v>
      </c>
      <c r="K257" s="18">
        <f t="shared" si="9"/>
        <v>79.24</v>
      </c>
      <c r="L257" s="15">
        <f>SUMPRODUCT(($E$5:$E$269=E257)*(K257&lt;$K$5:$K$269))+1</f>
        <v>3</v>
      </c>
      <c r="M257" s="15"/>
    </row>
    <row r="258" s="4" customFormat="1" ht="21.95" customHeight="1" spans="1:13">
      <c r="A258" s="15">
        <f>SUBTOTAL(103,$E$5:E258)+0</f>
        <v>254</v>
      </c>
      <c r="B258" s="25" t="s">
        <v>598</v>
      </c>
      <c r="C258" s="25" t="s">
        <v>16</v>
      </c>
      <c r="D258" s="26" t="s">
        <v>591</v>
      </c>
      <c r="E258" s="28" t="s">
        <v>592</v>
      </c>
      <c r="F258" s="28" t="s">
        <v>599</v>
      </c>
      <c r="G258" s="29">
        <v>74</v>
      </c>
      <c r="H258" s="29">
        <v>44.4</v>
      </c>
      <c r="I258" s="29">
        <v>85.18</v>
      </c>
      <c r="J258" s="18">
        <f t="shared" si="8"/>
        <v>34.07</v>
      </c>
      <c r="K258" s="18">
        <f t="shared" si="9"/>
        <v>78.47</v>
      </c>
      <c r="L258" s="15">
        <f>SUMPRODUCT(($E$5:$E$269=E258)*(K258&lt;$K$5:$K$269))+1</f>
        <v>4</v>
      </c>
      <c r="M258" s="15"/>
    </row>
    <row r="259" s="4" customFormat="1" ht="21.95" customHeight="1" spans="1:13">
      <c r="A259" s="15">
        <f>SUBTOTAL(103,$E$5:E259)+0</f>
        <v>255</v>
      </c>
      <c r="B259" s="25" t="s">
        <v>600</v>
      </c>
      <c r="C259" s="25" t="s">
        <v>16</v>
      </c>
      <c r="D259" s="26" t="s">
        <v>591</v>
      </c>
      <c r="E259" s="28" t="s">
        <v>592</v>
      </c>
      <c r="F259" s="28" t="s">
        <v>601</v>
      </c>
      <c r="G259" s="29">
        <v>74</v>
      </c>
      <c r="H259" s="29">
        <v>44.4</v>
      </c>
      <c r="I259" s="29">
        <v>85.16</v>
      </c>
      <c r="J259" s="18">
        <f t="shared" si="8"/>
        <v>34.06</v>
      </c>
      <c r="K259" s="18">
        <f t="shared" si="9"/>
        <v>78.46</v>
      </c>
      <c r="L259" s="15">
        <f>SUMPRODUCT(($E$5:$E$269=E259)*(K259&lt;$K$5:$K$269))+1</f>
        <v>5</v>
      </c>
      <c r="M259" s="15"/>
    </row>
    <row r="260" s="4" customFormat="1" ht="21.95" customHeight="1" spans="1:13">
      <c r="A260" s="15">
        <f>SUBTOTAL(103,$E$5:E260)+0</f>
        <v>256</v>
      </c>
      <c r="B260" s="25" t="s">
        <v>602</v>
      </c>
      <c r="C260" s="25" t="s">
        <v>16</v>
      </c>
      <c r="D260" s="26" t="s">
        <v>591</v>
      </c>
      <c r="E260" s="28" t="s">
        <v>592</v>
      </c>
      <c r="F260" s="28" t="s">
        <v>603</v>
      </c>
      <c r="G260" s="29">
        <v>73.5</v>
      </c>
      <c r="H260" s="29">
        <v>44.1</v>
      </c>
      <c r="I260" s="29">
        <v>84.65</v>
      </c>
      <c r="J260" s="18">
        <f t="shared" si="8"/>
        <v>33.86</v>
      </c>
      <c r="K260" s="18">
        <f t="shared" si="9"/>
        <v>77.96</v>
      </c>
      <c r="L260" s="15">
        <f>SUMPRODUCT(($E$5:$E$269=E260)*(K260&lt;$K$5:$K$269))+1</f>
        <v>6</v>
      </c>
      <c r="M260" s="15"/>
    </row>
    <row r="261" s="4" customFormat="1" ht="21.95" customHeight="1" spans="1:13">
      <c r="A261" s="15">
        <f>SUBTOTAL(103,$E$5:E261)+0</f>
        <v>257</v>
      </c>
      <c r="B261" s="25" t="s">
        <v>604</v>
      </c>
      <c r="C261" s="25" t="s">
        <v>16</v>
      </c>
      <c r="D261" s="26" t="s">
        <v>591</v>
      </c>
      <c r="E261" s="28" t="s">
        <v>592</v>
      </c>
      <c r="F261" s="28" t="s">
        <v>605</v>
      </c>
      <c r="G261" s="29">
        <v>74</v>
      </c>
      <c r="H261" s="29">
        <v>44.4</v>
      </c>
      <c r="I261" s="29">
        <v>83.55</v>
      </c>
      <c r="J261" s="18">
        <f t="shared" si="8"/>
        <v>33.42</v>
      </c>
      <c r="K261" s="18">
        <f t="shared" si="9"/>
        <v>77.82</v>
      </c>
      <c r="L261" s="15">
        <f>SUMPRODUCT(($E$5:$E$269=E261)*(K261&lt;$K$5:$K$269))+1</f>
        <v>7</v>
      </c>
      <c r="M261" s="15"/>
    </row>
    <row r="262" s="4" customFormat="1" ht="21.95" customHeight="1" spans="1:13">
      <c r="A262" s="15">
        <f>SUBTOTAL(103,$E$5:E262)+0</f>
        <v>258</v>
      </c>
      <c r="B262" s="25" t="s">
        <v>606</v>
      </c>
      <c r="C262" s="25" t="s">
        <v>16</v>
      </c>
      <c r="D262" s="26" t="s">
        <v>591</v>
      </c>
      <c r="E262" s="28" t="s">
        <v>592</v>
      </c>
      <c r="F262" s="28" t="s">
        <v>607</v>
      </c>
      <c r="G262" s="29">
        <v>72.5</v>
      </c>
      <c r="H262" s="29">
        <v>43.5</v>
      </c>
      <c r="I262" s="29">
        <v>85.02</v>
      </c>
      <c r="J262" s="18">
        <f t="shared" si="8"/>
        <v>34.01</v>
      </c>
      <c r="K262" s="18">
        <f t="shared" si="9"/>
        <v>77.51</v>
      </c>
      <c r="L262" s="15">
        <f>SUMPRODUCT(($E$5:$E$269=E262)*(K262&lt;$K$5:$K$269))+1</f>
        <v>8</v>
      </c>
      <c r="M262" s="15"/>
    </row>
    <row r="263" s="4" customFormat="1" ht="21.95" customHeight="1" spans="1:13">
      <c r="A263" s="15">
        <f>SUBTOTAL(103,$E$5:E263)+0</f>
        <v>259</v>
      </c>
      <c r="B263" s="25" t="s">
        <v>608</v>
      </c>
      <c r="C263" s="25" t="s">
        <v>16</v>
      </c>
      <c r="D263" s="26" t="s">
        <v>591</v>
      </c>
      <c r="E263" s="28" t="s">
        <v>592</v>
      </c>
      <c r="F263" s="28" t="s">
        <v>609</v>
      </c>
      <c r="G263" s="29">
        <v>72</v>
      </c>
      <c r="H263" s="29">
        <v>43.2</v>
      </c>
      <c r="I263" s="29">
        <v>84.08</v>
      </c>
      <c r="J263" s="18">
        <f t="shared" si="8"/>
        <v>33.63</v>
      </c>
      <c r="K263" s="18">
        <f t="shared" si="9"/>
        <v>76.83</v>
      </c>
      <c r="L263" s="15">
        <f>SUMPRODUCT(($E$5:$E$269=E263)*(K263&lt;$K$5:$K$269))+1</f>
        <v>9</v>
      </c>
      <c r="M263" s="15"/>
    </row>
    <row r="264" s="4" customFormat="1" ht="21.95" customHeight="1" spans="1:13">
      <c r="A264" s="15">
        <f>SUBTOTAL(103,$E$5:E264)+0</f>
        <v>260</v>
      </c>
      <c r="B264" s="25" t="s">
        <v>610</v>
      </c>
      <c r="C264" s="25" t="s">
        <v>16</v>
      </c>
      <c r="D264" s="26" t="s">
        <v>591</v>
      </c>
      <c r="E264" s="28" t="s">
        <v>592</v>
      </c>
      <c r="F264" s="28" t="s">
        <v>611</v>
      </c>
      <c r="G264" s="29">
        <v>72.5</v>
      </c>
      <c r="H264" s="29">
        <v>43.5</v>
      </c>
      <c r="I264" s="29">
        <v>82.4</v>
      </c>
      <c r="J264" s="18">
        <f t="shared" si="8"/>
        <v>32.96</v>
      </c>
      <c r="K264" s="18">
        <f t="shared" si="9"/>
        <v>76.46</v>
      </c>
      <c r="L264" s="15">
        <f>SUMPRODUCT(($E$5:$E$269=E264)*(K264&lt;$K$5:$K$269))+1</f>
        <v>10</v>
      </c>
      <c r="M264" s="15"/>
    </row>
    <row r="265" s="4" customFormat="1" ht="21.95" customHeight="1" spans="1:13">
      <c r="A265" s="15">
        <f>SUBTOTAL(103,$E$5:E265)+0</f>
        <v>261</v>
      </c>
      <c r="B265" s="25" t="s">
        <v>612</v>
      </c>
      <c r="C265" s="25" t="s">
        <v>16</v>
      </c>
      <c r="D265" s="26" t="s">
        <v>591</v>
      </c>
      <c r="E265" s="28" t="s">
        <v>592</v>
      </c>
      <c r="F265" s="28" t="s">
        <v>613</v>
      </c>
      <c r="G265" s="29">
        <v>70</v>
      </c>
      <c r="H265" s="29">
        <v>42</v>
      </c>
      <c r="I265" s="29">
        <v>84.6</v>
      </c>
      <c r="J265" s="18">
        <f t="shared" si="8"/>
        <v>33.84</v>
      </c>
      <c r="K265" s="18">
        <f t="shared" si="9"/>
        <v>75.84</v>
      </c>
      <c r="L265" s="15">
        <f>SUMPRODUCT(($E$5:$E$269=E265)*(K265&lt;$K$5:$K$269))+1</f>
        <v>11</v>
      </c>
      <c r="M265" s="15"/>
    </row>
    <row r="266" s="4" customFormat="1" ht="21.95" customHeight="1" spans="1:13">
      <c r="A266" s="15">
        <f>SUBTOTAL(103,$E$5:E266)+0</f>
        <v>262</v>
      </c>
      <c r="B266" s="25" t="s">
        <v>614</v>
      </c>
      <c r="C266" s="25" t="s">
        <v>16</v>
      </c>
      <c r="D266" s="26" t="s">
        <v>591</v>
      </c>
      <c r="E266" s="28" t="s">
        <v>592</v>
      </c>
      <c r="F266" s="28" t="s">
        <v>615</v>
      </c>
      <c r="G266" s="29">
        <v>72.5</v>
      </c>
      <c r="H266" s="29">
        <v>43.5</v>
      </c>
      <c r="I266" s="29">
        <v>80.73</v>
      </c>
      <c r="J266" s="18">
        <f t="shared" si="8"/>
        <v>32.29</v>
      </c>
      <c r="K266" s="18">
        <f t="shared" si="9"/>
        <v>75.79</v>
      </c>
      <c r="L266" s="15">
        <f>SUMPRODUCT(($E$5:$E$269=E266)*(K266&lt;$K$5:$K$269))+1</f>
        <v>12</v>
      </c>
      <c r="M266" s="15"/>
    </row>
    <row r="267" s="4" customFormat="1" ht="21.95" customHeight="1" spans="1:13">
      <c r="A267" s="15">
        <f>SUBTOTAL(103,$E$5:E267)+0</f>
        <v>263</v>
      </c>
      <c r="B267" s="25" t="s">
        <v>616</v>
      </c>
      <c r="C267" s="25" t="s">
        <v>16</v>
      </c>
      <c r="D267" s="26" t="s">
        <v>591</v>
      </c>
      <c r="E267" s="28" t="s">
        <v>592</v>
      </c>
      <c r="F267" s="28" t="s">
        <v>617</v>
      </c>
      <c r="G267" s="29">
        <v>71</v>
      </c>
      <c r="H267" s="29">
        <v>42.6</v>
      </c>
      <c r="I267" s="29">
        <v>81.84</v>
      </c>
      <c r="J267" s="18">
        <f t="shared" si="8"/>
        <v>32.74</v>
      </c>
      <c r="K267" s="18">
        <f t="shared" si="9"/>
        <v>75.34</v>
      </c>
      <c r="L267" s="15">
        <f>SUMPRODUCT(($E$5:$E$269=E267)*(K267&lt;$K$5:$K$269))+1</f>
        <v>13</v>
      </c>
      <c r="M267" s="15"/>
    </row>
    <row r="268" s="4" customFormat="1" ht="21.95" customHeight="1" spans="1:13">
      <c r="A268" s="15">
        <f>SUBTOTAL(103,$E$5:E268)+0</f>
        <v>264</v>
      </c>
      <c r="B268" s="25" t="s">
        <v>618</v>
      </c>
      <c r="C268" s="25" t="s">
        <v>16</v>
      </c>
      <c r="D268" s="26" t="s">
        <v>591</v>
      </c>
      <c r="E268" s="28" t="s">
        <v>592</v>
      </c>
      <c r="F268" s="28" t="s">
        <v>619</v>
      </c>
      <c r="G268" s="29">
        <v>71</v>
      </c>
      <c r="H268" s="29">
        <v>42.6</v>
      </c>
      <c r="I268" s="29">
        <v>79.94</v>
      </c>
      <c r="J268" s="18">
        <f t="shared" si="8"/>
        <v>31.98</v>
      </c>
      <c r="K268" s="18">
        <f t="shared" si="9"/>
        <v>74.58</v>
      </c>
      <c r="L268" s="15">
        <f>SUMPRODUCT(($E$5:$E$269=E268)*(K268&lt;$K$5:$K$269))+1</f>
        <v>14</v>
      </c>
      <c r="M268" s="15"/>
    </row>
    <row r="269" s="4" customFormat="1" ht="21.95" customHeight="1" spans="1:13">
      <c r="A269" s="15">
        <f>SUBTOTAL(103,$E$5:E269)+0</f>
        <v>265</v>
      </c>
      <c r="B269" s="25" t="s">
        <v>620</v>
      </c>
      <c r="C269" s="25" t="s">
        <v>16</v>
      </c>
      <c r="D269" s="26" t="s">
        <v>591</v>
      </c>
      <c r="E269" s="28" t="s">
        <v>592</v>
      </c>
      <c r="F269" s="28" t="s">
        <v>621</v>
      </c>
      <c r="G269" s="29">
        <v>69.5</v>
      </c>
      <c r="H269" s="29">
        <v>41.7</v>
      </c>
      <c r="I269" s="29">
        <v>80.46</v>
      </c>
      <c r="J269" s="18">
        <f t="shared" si="8"/>
        <v>32.18</v>
      </c>
      <c r="K269" s="18">
        <f t="shared" si="9"/>
        <v>73.88</v>
      </c>
      <c r="L269" s="15">
        <f>SUMPRODUCT(($E$5:$E$269=E269)*(K269&lt;$K$5:$K$269))+1</f>
        <v>15</v>
      </c>
      <c r="M269" s="15"/>
    </row>
  </sheetData>
  <autoFilter ref="A4:M269">
    <extLst/>
  </autoFilter>
  <sortState ref="A5:P280">
    <sortCondition ref="E5:E280"/>
    <sortCondition ref="K5:K280" descending="1"/>
  </sortState>
  <mergeCells count="3">
    <mergeCell ref="A1:B1"/>
    <mergeCell ref="A2:M2"/>
    <mergeCell ref="A3:L3"/>
  </mergeCells>
  <conditionalFormatting sqref="F5:F206">
    <cfRule type="duplicateValues" dxfId="0" priority="1"/>
  </conditionalFormatting>
  <printOptions horizontalCentered="1"/>
  <pageMargins left="0.47244094488189" right="0.47244094488189" top="0.590551181102362" bottom="0.590551181102362" header="0.511811023622047" footer="0.511811023622047"/>
  <pageSetup paperSize="9" fitToWidth="0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2022-07-24T09:47:00Z</dcterms:created>
  <cp:lastPrinted>2023-05-28T07:30:00Z</cp:lastPrinted>
  <dcterms:modified xsi:type="dcterms:W3CDTF">2023-05-29T02:28:13Z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9390A2D1BFE8403084C16FB8495A86F7</vt:lpwstr>
  </property>
  <property fmtid="{D5CDD505-2E9C-101B-9397-08002B2CF9AE}" pid="3" name="KSOProductBuildVer">
    <vt:lpwstr>2052-11.8.2.11813</vt:lpwstr>
  </property>
</Properties>
</file>